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885" activeTab="0"/>
  </bookViews>
  <sheets>
    <sheet name="Orçamento" sheetId="1" r:id="rId1"/>
    <sheet name="Composição de Custos" sheetId="2" r:id="rId2"/>
  </sheets>
  <definedNames>
    <definedName name="_xlnm.Print_Area" localSheetId="0">'Orçamento'!$A$1:$I$40</definedName>
    <definedName name="_xlnm.Print_Titles" localSheetId="0">'Orçamento'!$1:$9</definedName>
  </definedNames>
  <calcPr fullCalcOnLoad="1"/>
</workbook>
</file>

<file path=xl/sharedStrings.xml><?xml version="1.0" encoding="utf-8"?>
<sst xmlns="http://schemas.openxmlformats.org/spreadsheetml/2006/main" count="527" uniqueCount="127">
  <si>
    <t>Municipio</t>
  </si>
  <si>
    <t>ITEM</t>
  </si>
  <si>
    <t>CÓDIGO / REFERÊNCIA</t>
  </si>
  <si>
    <t>UNID</t>
  </si>
  <si>
    <t>QUANTIDADE</t>
  </si>
  <si>
    <t>VALOR TOTAL</t>
  </si>
  <si>
    <t>m²</t>
  </si>
  <si>
    <t>TOTAL DA OBRA</t>
  </si>
  <si>
    <t>_______________________________________________</t>
  </si>
  <si>
    <t>1.1</t>
  </si>
  <si>
    <t>PREFEITURA MUNICIPAL DE RODEIRO - MG</t>
  </si>
  <si>
    <t>VALOR UNITÁRIO</t>
  </si>
  <si>
    <t>Endereço</t>
  </si>
  <si>
    <t xml:space="preserve">PLANILHA ORÇAMENTÁRIA </t>
  </si>
  <si>
    <t xml:space="preserve">ALVENARIA DE VEDAÇÃO DE BLOCOS VAZADOS DE CONCRETO DE 19X19X39CM (ESPESSURA 19CM) DE PAREDES COM ÁREA LÍQUIDA MAIOR OU IGUAL A 6M² SEM VÃOS E ARGAMASSA DE ASSENTAMENTO COM PREPARO MANUAL. </t>
  </si>
  <si>
    <t>DESCRIÇÃO DO SERVIÇO</t>
  </si>
  <si>
    <t>APLICAÇÃO DE GESSO EM ALVENARIA</t>
  </si>
  <si>
    <t xml:space="preserve">DEMOLIÇÃO </t>
  </si>
  <si>
    <t>unid.</t>
  </si>
  <si>
    <t>Praça São Sebastião, nº 215, Centro, Rodeiro-MG</t>
  </si>
  <si>
    <t>Caio de Azevedo Nicolato Franco</t>
  </si>
  <si>
    <t>Eng.Civil da Prefeitura Municipal de Rodeiro</t>
  </si>
  <si>
    <t>CREA/MG: 212463/D</t>
  </si>
  <si>
    <t>DATA</t>
  </si>
  <si>
    <t>BDI</t>
  </si>
  <si>
    <t>VALOR UNITÁRIO C/ BDI</t>
  </si>
  <si>
    <t>VALOR TOTAL C/ BDI</t>
  </si>
  <si>
    <t>COMPOSIÇÃO DE PREÇOS</t>
  </si>
  <si>
    <t>Código</t>
  </si>
  <si>
    <t>Descrição</t>
  </si>
  <si>
    <t>Un.</t>
  </si>
  <si>
    <t>Clas.</t>
  </si>
  <si>
    <t>Coef.</t>
  </si>
  <si>
    <t>Preço Unit(R$)</t>
  </si>
  <si>
    <t>Total (R$)</t>
  </si>
  <si>
    <t>Consumo</t>
  </si>
  <si>
    <t>h</t>
  </si>
  <si>
    <t>MOD</t>
  </si>
  <si>
    <t>MAT</t>
  </si>
  <si>
    <t>M.O :</t>
  </si>
  <si>
    <t>Outros :</t>
  </si>
  <si>
    <t>SETOP-ED-50367</t>
  </si>
  <si>
    <t>Total c/ BDI :</t>
  </si>
  <si>
    <t>Total s/ BDI:</t>
  </si>
  <si>
    <t>l</t>
  </si>
  <si>
    <t>SETOP-MATED-11445</t>
  </si>
  <si>
    <t>1.2</t>
  </si>
  <si>
    <t>1.3</t>
  </si>
  <si>
    <t>1.4</t>
  </si>
  <si>
    <t>1.5</t>
  </si>
  <si>
    <t>1.6</t>
  </si>
  <si>
    <t>1.7</t>
  </si>
  <si>
    <t>1.8</t>
  </si>
  <si>
    <t xml:space="preserve">TOTAL </t>
  </si>
  <si>
    <t>TOTAL  + BDI</t>
  </si>
  <si>
    <t>Como referência utilizou-se SETOP ABRIL/2020.</t>
  </si>
  <si>
    <t>Prefeitura Municipal de Rodeiro-MG</t>
  </si>
  <si>
    <t>EMASSAMENTO EM FORRO DE GESSO COM MASSA ACRÍLICA, UMA (1) DEMÃO, INCLUSIVE LIXAMENTO PARA PINTURA</t>
  </si>
  <si>
    <t>EMASSAMENTO EM FORRO DE GESSO COM MASSA CORRIDA (PVA), UMA (1) DEMÃO, INCLUSIVE LIXAMENTO PARA PINTURA</t>
  </si>
  <si>
    <t>EMASSAMENTO EM PAREDE COM MASSA ACRÍLICA, DUAS (2) DEMÃOS, INCLUSIVE LIXAMENTO PARA PINTURA</t>
  </si>
  <si>
    <t>EMASSAMENTO EM PAREDE COM MASSA CORRIDA (PVA), DUAS (2) DEMÃOS, INCLUSIVE LIXAMENTO PARA PINTURA</t>
  </si>
  <si>
    <t>EMASSAMENTO EM TETO COM MASSA ACRÍLICA, DUAS (2) DEMÃOS, INCLUSIVE LIXAMENTO PARA PINTURA</t>
  </si>
  <si>
    <t>LIXAMENTO MANUAL EM PAREDE PARA REMOÇÃO DE TINTA</t>
  </si>
  <si>
    <t>PIN-LIX-005</t>
  </si>
  <si>
    <t>LIXAMENTO MANUAL EM TETO PARA REMOÇÃO DE TINTA</t>
  </si>
  <si>
    <t>PIN-LIX-006</t>
  </si>
  <si>
    <t>LIXAMENTO MANUAL EM SUPERFICIE DE MADEIRA PARA REMOÇÃO DE TINTA</t>
  </si>
  <si>
    <t>PIN-LIX-010</t>
  </si>
  <si>
    <t>PINTURA ACRÍLICA EM PAREDE, DUAS (2) DEMÃOS, EXCLUSIVE SELADOR ACRÍLICO E MASSA ACRÍLICA/CORRIDA (PVA)</t>
  </si>
  <si>
    <t>PINTURA ACRÍLICA EM TETO, DUAS (2) DEMÃOS, EXCLUSIVE SELADOR ACRÍLICO E MASSA ACRÍLICA/CORRIDA (PVA)</t>
  </si>
  <si>
    <t>PINTURA LÁTEX (PVA) EM PAREDE, DUAS (2) DEMÃOS, EXCLUSIVE SELADOR ACRÍLICO E MASSA ACRÍLICA/CORRIDA (PVA)</t>
  </si>
  <si>
    <t>PINTURA LÁTEX (PVA) EM TETO, DUAS (2) DEMÃOS, EXCLUSIVE SELADOR ACRÍLICO E MASSA ACRÍLICA/CORRIDA (PVA)</t>
  </si>
  <si>
    <t>PREPARAÇÃO PARA EMASSAMENTO OU PINTURA (LÁTEX/ACRÍLICA) EM PAREDE, INCLUSIVE UMA (1) DEMÃO DE SELADOR ACRÍLICO</t>
  </si>
  <si>
    <t>PREPARAÇÃO PARA EMASSAMENTO OU PINTURA (LÁTEX/ACRÍLICA) EM TETO, INCLUSIVE UMA (1) DEMÃO DE SELADOR ACRÍLICO</t>
  </si>
  <si>
    <t>PINTURA COM VERNIZ SINTÉTICO MARÍTIMO EM ESQUADRIAS DE MADEIRA, DUAS (2) DEMÃOS, ACABAMENTO TIPO ACETINADO (BRILHO SÚTIL)</t>
  </si>
  <si>
    <t>1.9</t>
  </si>
  <si>
    <t>1.10</t>
  </si>
  <si>
    <t>1.11</t>
  </si>
  <si>
    <t>1.12</t>
  </si>
  <si>
    <t>1.13</t>
  </si>
  <si>
    <t>1.14</t>
  </si>
  <si>
    <t>1.15</t>
  </si>
  <si>
    <t>1.16</t>
  </si>
  <si>
    <t>LIXA PARA SUPERFÍCIE MADEIRA/MASSA EM FOLHA (GRANA: 100/ DIMENSÃO: 225x275MM)</t>
  </si>
  <si>
    <t>AJUDANTE DE PINTOR COM ENCARGOS COMPLEMENTARES</t>
  </si>
  <si>
    <t>PINTOR COM ENCARGOS COMPLEMENTARES</t>
  </si>
  <si>
    <t>SETOP-ED-50365</t>
  </si>
  <si>
    <t>SETOP-ED-50382</t>
  </si>
  <si>
    <t>Kg</t>
  </si>
  <si>
    <t>EMASSAMENTO EM TETO COM MASSA CORRIDA (PVA), DUAS (2) DEMÃOS, INCLUSIVE LIXAMENTO PARA PINTURA</t>
  </si>
  <si>
    <t>SERVENTE COM ENCARGOS COMPLEMENTARES</t>
  </si>
  <si>
    <t>TINTA LÁTEX PVA (TIPO: PREMIUM/ACABAMENTO: FOSCO)</t>
  </si>
  <si>
    <t>SETOP-MATED-11449</t>
  </si>
  <si>
    <t>SOLVENTE DILUENTE À BASE DE AGUARRÁS</t>
  </si>
  <si>
    <t>SETOP-MATED-11432</t>
  </si>
  <si>
    <t>COMPOSIÇÃO 1</t>
  </si>
  <si>
    <t>COMPOSIÇÃO 2</t>
  </si>
  <si>
    <t>COMPOSIÇÃO 3</t>
  </si>
  <si>
    <t>COMPOSIÇÃO 4</t>
  </si>
  <si>
    <t>COMPOSIÇÃO 5</t>
  </si>
  <si>
    <t>COMPOSIÇÃO 6</t>
  </si>
  <si>
    <t>COMPOSIÇÃO 7</t>
  </si>
  <si>
    <t>COMPOSIÇÃO 8</t>
  </si>
  <si>
    <t>COMPOSIÇÃO 9</t>
  </si>
  <si>
    <t>COMPOSIÇÃO 10</t>
  </si>
  <si>
    <t>COMPOSIÇÃO 11</t>
  </si>
  <si>
    <t>COMPOSIÇÃO 12</t>
  </si>
  <si>
    <t>COMPOSIÇÃO 13</t>
  </si>
  <si>
    <t>Composição</t>
  </si>
  <si>
    <t>Composição 1</t>
  </si>
  <si>
    <t>Composição 2</t>
  </si>
  <si>
    <t>SELADOR ACRÍLICO (DENSIDADE MÍNIMA: 1,31g/cm³)</t>
  </si>
  <si>
    <t>MASSA CORRIDA ACRÍLICA (DENSIDADE MÍNIMA: 1,69 g/cm³)</t>
  </si>
  <si>
    <t>MASSA CORRIDA A BASE DE PVA (DENSIDADE MÍNIMA: 1,56g/cm³)</t>
  </si>
  <si>
    <t>TINTA ACRÍLICA (TIPO: PREMIUM/ACABAMENTO: FOSCO/ DENSIDADE MÍNIMA: 1,28g/cm³)</t>
  </si>
  <si>
    <t>VERNIZ MARÍTIMO ( ACABAMENTO: ACETINADO/ DENSIDADE MÍNIMA: 0,95 g/cm³)</t>
  </si>
  <si>
    <t>Composição 3</t>
  </si>
  <si>
    <t>Composição 4</t>
  </si>
  <si>
    <t>Composição 5</t>
  </si>
  <si>
    <t>Composição 6</t>
  </si>
  <si>
    <t>Composição 7</t>
  </si>
  <si>
    <t>Composição 8</t>
  </si>
  <si>
    <t>Composição 9</t>
  </si>
  <si>
    <t>Composição 10</t>
  </si>
  <si>
    <t>Composição 11</t>
  </si>
  <si>
    <t>Composição 12</t>
  </si>
  <si>
    <t>Composição 13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</si>
</sst>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R$&quot;\ #,##0.00"/>
    <numFmt numFmtId="166" formatCode="0.0000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_-&quot;R$&quot;\ * #,##0.0000_-;\-&quot;R$&quot;\ * #,##0.0000_-;_-&quot;R$&quot;\ * &quot;-&quot;????_-;_-@_-"/>
    <numFmt numFmtId="172" formatCode="[$-416]dddd\,\ d&quot; de &quot;mmmm&quot; de &quot;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22"/>
      <color theme="1"/>
      <name val="Times New Roman"/>
      <family val="1"/>
    </font>
    <font>
      <b/>
      <sz val="14"/>
      <color theme="1"/>
      <name val="Times New Roman"/>
      <family val="1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13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44" fontId="47" fillId="0" borderId="12" xfId="45" applyFont="1" applyBorder="1" applyAlignment="1">
      <alignment horizontal="center" vertical="center"/>
    </xf>
    <xf numFmtId="44" fontId="46" fillId="13" borderId="13" xfId="45" applyFont="1" applyFill="1" applyBorder="1" applyAlignment="1">
      <alignment horizontal="center" vertical="center"/>
    </xf>
    <xf numFmtId="2" fontId="47" fillId="0" borderId="12" xfId="0" applyNumberFormat="1" applyFont="1" applyBorder="1" applyAlignment="1">
      <alignment horizontal="center" vertical="center"/>
    </xf>
    <xf numFmtId="0" fontId="45" fillId="33" borderId="0" xfId="0" applyFont="1" applyFill="1" applyBorder="1" applyAlignment="1">
      <alignment/>
    </xf>
    <xf numFmtId="0" fontId="47" fillId="0" borderId="12" xfId="0" applyFont="1" applyBorder="1" applyAlignment="1">
      <alignment horizontal="justify" vertical="center"/>
    </xf>
    <xf numFmtId="44" fontId="46" fillId="13" borderId="14" xfId="45" applyFont="1" applyFill="1" applyBorder="1" applyAlignment="1">
      <alignment horizontal="center" vertical="center"/>
    </xf>
    <xf numFmtId="44" fontId="47" fillId="0" borderId="15" xfId="45" applyFont="1" applyBorder="1" applyAlignment="1">
      <alignment horizontal="center" vertical="center"/>
    </xf>
    <xf numFmtId="44" fontId="46" fillId="13" borderId="16" xfId="45" applyFont="1" applyFill="1" applyBorder="1" applyAlignment="1">
      <alignment horizontal="center" vertical="center"/>
    </xf>
    <xf numFmtId="0" fontId="46" fillId="13" borderId="13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6" fillId="13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6" fillId="13" borderId="19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6" fillId="13" borderId="18" xfId="0" applyFont="1" applyFill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4" fontId="46" fillId="13" borderId="17" xfId="45" applyFont="1" applyFill="1" applyBorder="1" applyAlignment="1">
      <alignment horizontal="center" vertical="center"/>
    </xf>
    <xf numFmtId="44" fontId="47" fillId="0" borderId="20" xfId="45" applyFont="1" applyBorder="1" applyAlignment="1">
      <alignment horizontal="center" vertical="center"/>
    </xf>
    <xf numFmtId="44" fontId="46" fillId="13" borderId="0" xfId="45" applyFont="1" applyFill="1" applyBorder="1" applyAlignment="1">
      <alignment horizontal="center" vertical="center"/>
    </xf>
    <xf numFmtId="44" fontId="47" fillId="0" borderId="0" xfId="45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6" fillId="0" borderId="21" xfId="0" applyFont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8" fillId="13" borderId="10" xfId="0" applyFont="1" applyFill="1" applyBorder="1" applyAlignment="1">
      <alignment horizontal="center" vertical="center"/>
    </xf>
    <xf numFmtId="0" fontId="48" fillId="13" borderId="17" xfId="0" applyFont="1" applyFill="1" applyBorder="1" applyAlignment="1">
      <alignment horizontal="center" vertical="center"/>
    </xf>
    <xf numFmtId="0" fontId="48" fillId="13" borderId="18" xfId="0" applyFont="1" applyFill="1" applyBorder="1" applyAlignment="1">
      <alignment horizontal="center" vertical="center"/>
    </xf>
    <xf numFmtId="44" fontId="48" fillId="13" borderId="18" xfId="45" applyFont="1" applyFill="1" applyBorder="1" applyAlignment="1">
      <alignment horizontal="center" vertical="center"/>
    </xf>
    <xf numFmtId="44" fontId="48" fillId="13" borderId="19" xfId="45" applyFont="1" applyFill="1" applyBorder="1" applyAlignment="1">
      <alignment horizontal="center" vertical="center"/>
    </xf>
    <xf numFmtId="44" fontId="48" fillId="13" borderId="13" xfId="45" applyFont="1" applyFill="1" applyBorder="1" applyAlignment="1">
      <alignment horizontal="center" vertical="center"/>
    </xf>
    <xf numFmtId="44" fontId="48" fillId="13" borderId="14" xfId="45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 wrapText="1"/>
    </xf>
    <xf numFmtId="44" fontId="48" fillId="13" borderId="14" xfId="45" applyFont="1" applyFill="1" applyBorder="1" applyAlignment="1">
      <alignment vertical="center"/>
    </xf>
    <xf numFmtId="0" fontId="49" fillId="0" borderId="0" xfId="0" applyFont="1" applyAlignment="1">
      <alignment/>
    </xf>
    <xf numFmtId="0" fontId="48" fillId="33" borderId="0" xfId="0" applyFont="1" applyFill="1" applyBorder="1" applyAlignment="1">
      <alignment horizontal="right" vertical="center"/>
    </xf>
    <xf numFmtId="2" fontId="49" fillId="33" borderId="26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/>
    </xf>
    <xf numFmtId="0" fontId="44" fillId="33" borderId="23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44" fontId="0" fillId="0" borderId="23" xfId="0" applyNumberFormat="1" applyBorder="1" applyAlignment="1">
      <alignment/>
    </xf>
    <xf numFmtId="0" fontId="44" fillId="34" borderId="27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4" fillId="34" borderId="23" xfId="0" applyFont="1" applyFill="1" applyBorder="1" applyAlignment="1">
      <alignment/>
    </xf>
    <xf numFmtId="0" fontId="44" fillId="34" borderId="27" xfId="0" applyFont="1" applyFill="1" applyBorder="1" applyAlignment="1">
      <alignment vertical="center"/>
    </xf>
    <xf numFmtId="0" fontId="44" fillId="34" borderId="0" xfId="0" applyFont="1" applyFill="1" applyBorder="1" applyAlignment="1">
      <alignment vertical="center" wrapText="1"/>
    </xf>
    <xf numFmtId="0" fontId="44" fillId="34" borderId="0" xfId="0" applyFont="1" applyFill="1" applyBorder="1" applyAlignment="1">
      <alignment vertical="center"/>
    </xf>
    <xf numFmtId="0" fontId="44" fillId="34" borderId="23" xfId="0" applyFont="1" applyFill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 wrapText="1"/>
    </xf>
    <xf numFmtId="44" fontId="0" fillId="0" borderId="0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44" fontId="0" fillId="0" borderId="23" xfId="0" applyNumberForma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44" fillId="0" borderId="29" xfId="0" applyFon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6" fontId="0" fillId="0" borderId="23" xfId="0" applyNumberFormat="1" applyBorder="1" applyAlignment="1">
      <alignment vertical="center"/>
    </xf>
    <xf numFmtId="0" fontId="0" fillId="0" borderId="0" xfId="0" applyFont="1" applyAlignment="1">
      <alignment/>
    </xf>
    <xf numFmtId="0" fontId="44" fillId="0" borderId="0" xfId="0" applyFont="1" applyBorder="1" applyAlignment="1">
      <alignment horizontal="justify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2" fontId="49" fillId="33" borderId="12" xfId="0" applyNumberFormat="1" applyFont="1" applyFill="1" applyBorder="1" applyAlignment="1">
      <alignment horizontal="center" vertical="center"/>
    </xf>
    <xf numFmtId="44" fontId="49" fillId="33" borderId="20" xfId="0" applyNumberFormat="1" applyFont="1" applyFill="1" applyBorder="1" applyAlignment="1">
      <alignment horizontal="center" vertical="center"/>
    </xf>
    <xf numFmtId="44" fontId="49" fillId="33" borderId="26" xfId="0" applyNumberFormat="1" applyFont="1" applyFill="1" applyBorder="1" applyAlignment="1">
      <alignment horizontal="center" vertical="center"/>
    </xf>
    <xf numFmtId="44" fontId="49" fillId="33" borderId="12" xfId="0" applyNumberFormat="1" applyFont="1" applyFill="1" applyBorder="1" applyAlignment="1">
      <alignment horizontal="center" vertical="center"/>
    </xf>
    <xf numFmtId="44" fontId="45" fillId="0" borderId="0" xfId="0" applyNumberFormat="1" applyFont="1" applyAlignment="1">
      <alignment/>
    </xf>
    <xf numFmtId="44" fontId="45" fillId="33" borderId="0" xfId="0" applyNumberFormat="1" applyFont="1" applyFill="1" applyBorder="1" applyAlignment="1">
      <alignment/>
    </xf>
    <xf numFmtId="44" fontId="0" fillId="0" borderId="29" xfId="0" applyNumberFormat="1" applyBorder="1" applyAlignment="1">
      <alignment vertical="center"/>
    </xf>
    <xf numFmtId="0" fontId="0" fillId="0" borderId="29" xfId="0" applyBorder="1" applyAlignment="1">
      <alignment/>
    </xf>
    <xf numFmtId="44" fontId="0" fillId="0" borderId="21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13" xfId="0" applyBorder="1" applyAlignment="1">
      <alignment/>
    </xf>
    <xf numFmtId="0" fontId="0" fillId="0" borderId="0" xfId="0" applyAlignment="1">
      <alignment vertical="justify" wrapText="1"/>
    </xf>
    <xf numFmtId="0" fontId="44" fillId="0" borderId="0" xfId="0" applyFont="1" applyBorder="1" applyAlignment="1">
      <alignment wrapText="1"/>
    </xf>
    <xf numFmtId="0" fontId="44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 horizontal="justify" vertical="center"/>
    </xf>
    <xf numFmtId="0" fontId="44" fillId="0" borderId="27" xfId="0" applyFont="1" applyBorder="1" applyAlignment="1">
      <alignment horizontal="left" vertical="center"/>
    </xf>
    <xf numFmtId="165" fontId="49" fillId="33" borderId="12" xfId="45" applyNumberFormat="1" applyFont="1" applyFill="1" applyBorder="1" applyAlignment="1">
      <alignment horizontal="center" vertical="center"/>
    </xf>
    <xf numFmtId="165" fontId="49" fillId="33" borderId="14" xfId="45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6" fillId="13" borderId="30" xfId="0" applyFont="1" applyFill="1" applyBorder="1" applyAlignment="1">
      <alignment horizontal="right" vertical="center"/>
    </xf>
    <xf numFmtId="0" fontId="46" fillId="13" borderId="18" xfId="0" applyFont="1" applyFill="1" applyBorder="1" applyAlignment="1">
      <alignment horizontal="right" vertical="center"/>
    </xf>
    <xf numFmtId="0" fontId="48" fillId="13" borderId="30" xfId="0" applyFont="1" applyFill="1" applyBorder="1" applyAlignment="1">
      <alignment horizontal="right" vertical="center"/>
    </xf>
    <xf numFmtId="0" fontId="48" fillId="13" borderId="18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47" fillId="0" borderId="30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31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47" fillId="0" borderId="23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4" fontId="48" fillId="13" borderId="18" xfId="45" applyFont="1" applyFill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50" fillId="0" borderId="2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/>
    </xf>
    <xf numFmtId="0" fontId="48" fillId="0" borderId="15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14" fontId="48" fillId="0" borderId="40" xfId="0" applyNumberFormat="1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left" vertical="center"/>
    </xf>
    <xf numFmtId="0" fontId="47" fillId="0" borderId="47" xfId="0" applyFont="1" applyBorder="1" applyAlignment="1">
      <alignment horizontal="left" vertical="center"/>
    </xf>
    <xf numFmtId="0" fontId="47" fillId="0" borderId="48" xfId="0" applyFont="1" applyBorder="1" applyAlignment="1">
      <alignment horizontal="left" vertical="center"/>
    </xf>
    <xf numFmtId="0" fontId="47" fillId="0" borderId="49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10" fontId="48" fillId="0" borderId="52" xfId="0" applyNumberFormat="1" applyFont="1" applyBorder="1" applyAlignment="1">
      <alignment horizontal="center" vertical="center"/>
    </xf>
    <xf numFmtId="10" fontId="48" fillId="0" borderId="53" xfId="0" applyNumberFormat="1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9525</xdr:rowOff>
    </xdr:from>
    <xdr:to>
      <xdr:col>1</xdr:col>
      <xdr:colOff>914400</xdr:colOff>
      <xdr:row>1</xdr:row>
      <xdr:rowOff>180975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showGridLines="0" tabSelected="1" zoomScalePageLayoutView="0" workbookViewId="0" topLeftCell="A7">
      <selection activeCell="J12" sqref="J12"/>
    </sheetView>
  </sheetViews>
  <sheetFormatPr defaultColWidth="9.140625" defaultRowHeight="15"/>
  <cols>
    <col min="1" max="1" width="4.8515625" style="1" customWidth="1"/>
    <col min="2" max="2" width="14.8515625" style="1" customWidth="1"/>
    <col min="3" max="3" width="73.57421875" style="1" customWidth="1"/>
    <col min="4" max="4" width="5.28125" style="1" bestFit="1" customWidth="1"/>
    <col min="5" max="5" width="12.140625" style="1" customWidth="1"/>
    <col min="6" max="6" width="9.8515625" style="1" customWidth="1"/>
    <col min="7" max="7" width="11.421875" style="1" customWidth="1"/>
    <col min="8" max="8" width="14.140625" style="1" bestFit="1" customWidth="1"/>
    <col min="9" max="9" width="14.7109375" style="1" customWidth="1"/>
    <col min="10" max="10" width="9.140625" style="1" customWidth="1"/>
    <col min="11" max="11" width="16.28125" style="1" bestFit="1" customWidth="1"/>
    <col min="12" max="16384" width="9.140625" style="1" customWidth="1"/>
  </cols>
  <sheetData>
    <row r="1" spans="1:9" ht="54" customHeight="1">
      <c r="A1" s="157"/>
      <c r="B1" s="158"/>
      <c r="C1" s="146" t="s">
        <v>10</v>
      </c>
      <c r="D1" s="146"/>
      <c r="E1" s="146"/>
      <c r="F1" s="146"/>
      <c r="G1" s="146"/>
      <c r="H1" s="146"/>
      <c r="I1" s="147"/>
    </row>
    <row r="2" spans="1:9" ht="16.5" thickBot="1">
      <c r="A2" s="159"/>
      <c r="B2" s="160"/>
      <c r="C2" s="148"/>
      <c r="D2" s="148"/>
      <c r="E2" s="148"/>
      <c r="F2" s="148"/>
      <c r="G2" s="148"/>
      <c r="H2" s="148"/>
      <c r="I2" s="149"/>
    </row>
    <row r="3" spans="1:9" ht="15.75" customHeight="1">
      <c r="A3" s="161" t="s">
        <v>0</v>
      </c>
      <c r="B3" s="162"/>
      <c r="C3" s="179" t="s">
        <v>13</v>
      </c>
      <c r="D3" s="180"/>
      <c r="E3" s="180"/>
      <c r="F3" s="180"/>
      <c r="G3" s="180"/>
      <c r="H3" s="173" t="s">
        <v>23</v>
      </c>
      <c r="I3" s="188" t="s">
        <v>24</v>
      </c>
    </row>
    <row r="4" spans="1:9" ht="15.75">
      <c r="A4" s="163"/>
      <c r="B4" s="164"/>
      <c r="C4" s="181"/>
      <c r="D4" s="182"/>
      <c r="E4" s="182"/>
      <c r="F4" s="182"/>
      <c r="G4" s="182"/>
      <c r="H4" s="174"/>
      <c r="I4" s="189"/>
    </row>
    <row r="5" spans="1:9" ht="15.75">
      <c r="A5" s="165"/>
      <c r="B5" s="166"/>
      <c r="C5" s="183" t="s">
        <v>56</v>
      </c>
      <c r="D5" s="184"/>
      <c r="E5" s="184"/>
      <c r="F5" s="184"/>
      <c r="G5" s="185"/>
      <c r="H5" s="175">
        <v>44084</v>
      </c>
      <c r="I5" s="190">
        <v>0.2834</v>
      </c>
    </row>
    <row r="6" spans="1:9" ht="16.5" thickBot="1">
      <c r="A6" s="167" t="s">
        <v>12</v>
      </c>
      <c r="B6" s="168"/>
      <c r="C6" s="186" t="s">
        <v>19</v>
      </c>
      <c r="D6" s="187"/>
      <c r="E6" s="187"/>
      <c r="F6" s="187"/>
      <c r="G6" s="187"/>
      <c r="H6" s="176"/>
      <c r="I6" s="191"/>
    </row>
    <row r="7" spans="1:9" ht="16.5" thickBot="1">
      <c r="A7" s="150"/>
      <c r="B7" s="150"/>
      <c r="C7" s="150"/>
      <c r="D7" s="150"/>
      <c r="E7" s="150"/>
      <c r="F7" s="150"/>
      <c r="G7" s="150"/>
      <c r="H7" s="150"/>
      <c r="I7" s="20"/>
    </row>
    <row r="8" spans="1:9" ht="15.75" customHeight="1">
      <c r="A8" s="153" t="s">
        <v>1</v>
      </c>
      <c r="B8" s="155" t="s">
        <v>2</v>
      </c>
      <c r="C8" s="169" t="s">
        <v>15</v>
      </c>
      <c r="D8" s="169" t="s">
        <v>3</v>
      </c>
      <c r="E8" s="169" t="s">
        <v>4</v>
      </c>
      <c r="F8" s="171" t="s">
        <v>11</v>
      </c>
      <c r="G8" s="171" t="s">
        <v>25</v>
      </c>
      <c r="H8" s="151" t="s">
        <v>5</v>
      </c>
      <c r="I8" s="177" t="s">
        <v>26</v>
      </c>
    </row>
    <row r="9" spans="1:9" ht="21" customHeight="1" thickBot="1">
      <c r="A9" s="154"/>
      <c r="B9" s="156"/>
      <c r="C9" s="170"/>
      <c r="D9" s="170"/>
      <c r="E9" s="170"/>
      <c r="F9" s="172"/>
      <c r="G9" s="172"/>
      <c r="H9" s="152"/>
      <c r="I9" s="178"/>
    </row>
    <row r="10" spans="1:9" ht="16.5" thickBot="1">
      <c r="A10" s="18"/>
      <c r="B10" s="19"/>
      <c r="C10" s="18"/>
      <c r="D10" s="18"/>
      <c r="E10" s="18"/>
      <c r="F10" s="19"/>
      <c r="G10" s="19"/>
      <c r="H10" s="19"/>
      <c r="I10" s="19"/>
    </row>
    <row r="11" spans="1:9" ht="16.5" thickBot="1">
      <c r="A11" s="39">
        <v>1</v>
      </c>
      <c r="B11" s="40"/>
      <c r="C11" s="41" t="s">
        <v>17</v>
      </c>
      <c r="D11" s="41"/>
      <c r="E11" s="41"/>
      <c r="F11" s="42"/>
      <c r="G11" s="43"/>
      <c r="H11" s="44">
        <f>SUM(H12:H27)</f>
        <v>187945</v>
      </c>
      <c r="I11" s="45">
        <f>SUM(I12:I27)</f>
        <v>241201</v>
      </c>
    </row>
    <row r="12" spans="1:11" ht="30.75" thickBot="1">
      <c r="A12" s="87" t="s">
        <v>9</v>
      </c>
      <c r="B12" s="88" t="s">
        <v>95</v>
      </c>
      <c r="C12" s="99" t="s">
        <v>57</v>
      </c>
      <c r="D12" s="88" t="s">
        <v>6</v>
      </c>
      <c r="E12" s="89">
        <v>500</v>
      </c>
      <c r="F12" s="92">
        <v>11.13</v>
      </c>
      <c r="G12" s="90">
        <v>14.28</v>
      </c>
      <c r="H12" s="114">
        <f aca="true" t="shared" si="0" ref="H12:H27">E12*F12</f>
        <v>5565</v>
      </c>
      <c r="I12" s="115">
        <f>E12*G12</f>
        <v>7140</v>
      </c>
      <c r="K12" s="93"/>
    </row>
    <row r="13" spans="1:9" ht="30.75" thickBot="1">
      <c r="A13" s="87" t="s">
        <v>46</v>
      </c>
      <c r="B13" s="88" t="s">
        <v>96</v>
      </c>
      <c r="C13" s="100" t="s">
        <v>58</v>
      </c>
      <c r="D13" s="88" t="s">
        <v>6</v>
      </c>
      <c r="E13" s="89">
        <v>500</v>
      </c>
      <c r="F13" s="92">
        <v>10.12</v>
      </c>
      <c r="G13" s="90">
        <v>12.99</v>
      </c>
      <c r="H13" s="114">
        <f t="shared" si="0"/>
        <v>5060</v>
      </c>
      <c r="I13" s="115">
        <f aca="true" t="shared" si="1" ref="I13:I27">E13*G13</f>
        <v>6495</v>
      </c>
    </row>
    <row r="14" spans="1:9" ht="30.75" thickBot="1">
      <c r="A14" s="87" t="s">
        <v>47</v>
      </c>
      <c r="B14" s="88" t="s">
        <v>97</v>
      </c>
      <c r="C14" s="99" t="s">
        <v>59</v>
      </c>
      <c r="D14" s="88" t="s">
        <v>6</v>
      </c>
      <c r="E14" s="89">
        <v>1000</v>
      </c>
      <c r="F14" s="92">
        <v>12.78</v>
      </c>
      <c r="G14" s="90">
        <v>16.4</v>
      </c>
      <c r="H14" s="114">
        <f t="shared" si="0"/>
        <v>12780</v>
      </c>
      <c r="I14" s="115">
        <f t="shared" si="1"/>
        <v>16400</v>
      </c>
    </row>
    <row r="15" spans="1:9" ht="30.75" thickBot="1">
      <c r="A15" s="87" t="s">
        <v>48</v>
      </c>
      <c r="B15" s="88" t="s">
        <v>98</v>
      </c>
      <c r="C15" s="100" t="s">
        <v>60</v>
      </c>
      <c r="D15" s="88" t="s">
        <v>6</v>
      </c>
      <c r="E15" s="89">
        <v>4000</v>
      </c>
      <c r="F15" s="92">
        <v>10.92</v>
      </c>
      <c r="G15" s="90">
        <v>14.01</v>
      </c>
      <c r="H15" s="114">
        <f t="shared" si="0"/>
        <v>43680</v>
      </c>
      <c r="I15" s="115">
        <f t="shared" si="1"/>
        <v>56040</v>
      </c>
    </row>
    <row r="16" spans="1:9" ht="30.75" thickBot="1">
      <c r="A16" s="87" t="s">
        <v>49</v>
      </c>
      <c r="B16" s="88" t="s">
        <v>99</v>
      </c>
      <c r="C16" s="99" t="s">
        <v>61</v>
      </c>
      <c r="D16" s="88" t="s">
        <v>6</v>
      </c>
      <c r="E16" s="89">
        <v>500</v>
      </c>
      <c r="F16" s="92">
        <v>20.71</v>
      </c>
      <c r="G16" s="90">
        <v>26.58</v>
      </c>
      <c r="H16" s="114">
        <f t="shared" si="0"/>
        <v>10355</v>
      </c>
      <c r="I16" s="115">
        <f t="shared" si="1"/>
        <v>13290</v>
      </c>
    </row>
    <row r="17" spans="1:9" ht="30.75" thickBot="1">
      <c r="A17" s="87" t="s">
        <v>50</v>
      </c>
      <c r="B17" s="88" t="s">
        <v>100</v>
      </c>
      <c r="C17" s="100" t="s">
        <v>89</v>
      </c>
      <c r="D17" s="88" t="s">
        <v>6</v>
      </c>
      <c r="E17" s="89">
        <v>500</v>
      </c>
      <c r="F17" s="92">
        <v>18.85</v>
      </c>
      <c r="G17" s="90">
        <v>24.19</v>
      </c>
      <c r="H17" s="114">
        <f t="shared" si="0"/>
        <v>9425</v>
      </c>
      <c r="I17" s="115">
        <f t="shared" si="1"/>
        <v>12095</v>
      </c>
    </row>
    <row r="18" spans="1:9" ht="16.5" thickBot="1">
      <c r="A18" s="87" t="s">
        <v>51</v>
      </c>
      <c r="B18" s="88" t="s">
        <v>63</v>
      </c>
      <c r="C18" s="101" t="s">
        <v>62</v>
      </c>
      <c r="D18" s="88" t="s">
        <v>6</v>
      </c>
      <c r="E18" s="89">
        <v>5000</v>
      </c>
      <c r="F18" s="92">
        <v>2.23</v>
      </c>
      <c r="G18" s="90">
        <v>2.86</v>
      </c>
      <c r="H18" s="114">
        <f t="shared" si="0"/>
        <v>11150</v>
      </c>
      <c r="I18" s="115">
        <f t="shared" si="1"/>
        <v>14300</v>
      </c>
    </row>
    <row r="19" spans="1:9" ht="16.5" thickBot="1">
      <c r="A19" s="87" t="s">
        <v>52</v>
      </c>
      <c r="B19" s="88" t="s">
        <v>65</v>
      </c>
      <c r="C19" s="102" t="s">
        <v>64</v>
      </c>
      <c r="D19" s="88" t="s">
        <v>6</v>
      </c>
      <c r="E19" s="89">
        <v>1000</v>
      </c>
      <c r="F19" s="92">
        <v>2.49</v>
      </c>
      <c r="G19" s="90">
        <v>3.2</v>
      </c>
      <c r="H19" s="114">
        <f t="shared" si="0"/>
        <v>2490</v>
      </c>
      <c r="I19" s="115">
        <f t="shared" si="1"/>
        <v>3200</v>
      </c>
    </row>
    <row r="20" spans="1:9" ht="16.5" thickBot="1">
      <c r="A20" s="87" t="s">
        <v>75</v>
      </c>
      <c r="B20" s="88" t="s">
        <v>67</v>
      </c>
      <c r="C20" s="102" t="s">
        <v>66</v>
      </c>
      <c r="D20" s="88" t="s">
        <v>6</v>
      </c>
      <c r="E20" s="89">
        <v>300</v>
      </c>
      <c r="F20" s="92">
        <v>3.31</v>
      </c>
      <c r="G20" s="90">
        <v>4.25</v>
      </c>
      <c r="H20" s="114">
        <f t="shared" si="0"/>
        <v>993</v>
      </c>
      <c r="I20" s="115">
        <f t="shared" si="1"/>
        <v>1275</v>
      </c>
    </row>
    <row r="21" spans="1:9" ht="30.75" thickBot="1">
      <c r="A21" s="87" t="s">
        <v>76</v>
      </c>
      <c r="B21" s="88" t="s">
        <v>101</v>
      </c>
      <c r="C21" s="100" t="s">
        <v>68</v>
      </c>
      <c r="D21" s="88" t="s">
        <v>6</v>
      </c>
      <c r="E21" s="89">
        <v>1000</v>
      </c>
      <c r="F21" s="92">
        <v>9.78</v>
      </c>
      <c r="G21" s="90">
        <v>12.55</v>
      </c>
      <c r="H21" s="114">
        <f t="shared" si="0"/>
        <v>9780</v>
      </c>
      <c r="I21" s="115">
        <f t="shared" si="1"/>
        <v>12550</v>
      </c>
    </row>
    <row r="22" spans="1:9" ht="30.75" thickBot="1">
      <c r="A22" s="87" t="s">
        <v>77</v>
      </c>
      <c r="B22" s="88" t="s">
        <v>102</v>
      </c>
      <c r="C22" s="103" t="s">
        <v>69</v>
      </c>
      <c r="D22" s="88" t="s">
        <v>6</v>
      </c>
      <c r="E22" s="89">
        <v>500</v>
      </c>
      <c r="F22" s="92">
        <v>10.84</v>
      </c>
      <c r="G22" s="90">
        <v>13.91</v>
      </c>
      <c r="H22" s="114">
        <f t="shared" si="0"/>
        <v>5420</v>
      </c>
      <c r="I22" s="115">
        <f t="shared" si="1"/>
        <v>6955</v>
      </c>
    </row>
    <row r="23" spans="1:9" ht="30.75" thickBot="1">
      <c r="A23" s="87" t="s">
        <v>78</v>
      </c>
      <c r="B23" s="88" t="s">
        <v>103</v>
      </c>
      <c r="C23" s="100" t="s">
        <v>70</v>
      </c>
      <c r="D23" s="88" t="s">
        <v>6</v>
      </c>
      <c r="E23" s="89">
        <v>4000</v>
      </c>
      <c r="F23" s="92">
        <v>8.78</v>
      </c>
      <c r="G23" s="90">
        <v>11.27</v>
      </c>
      <c r="H23" s="114">
        <f t="shared" si="0"/>
        <v>35120</v>
      </c>
      <c r="I23" s="115">
        <f t="shared" si="1"/>
        <v>45080</v>
      </c>
    </row>
    <row r="24" spans="1:9" ht="30.75" thickBot="1">
      <c r="A24" s="87" t="s">
        <v>79</v>
      </c>
      <c r="B24" s="88" t="s">
        <v>104</v>
      </c>
      <c r="C24" s="99" t="s">
        <v>71</v>
      </c>
      <c r="D24" s="88" t="s">
        <v>6</v>
      </c>
      <c r="E24" s="89">
        <v>500</v>
      </c>
      <c r="F24" s="92">
        <v>9.84</v>
      </c>
      <c r="G24" s="90">
        <v>12.63</v>
      </c>
      <c r="H24" s="114">
        <f t="shared" si="0"/>
        <v>4920</v>
      </c>
      <c r="I24" s="115">
        <f t="shared" si="1"/>
        <v>6315</v>
      </c>
    </row>
    <row r="25" spans="1:9" ht="30.75" thickBot="1">
      <c r="A25" s="87" t="s">
        <v>80</v>
      </c>
      <c r="B25" s="88" t="s">
        <v>105</v>
      </c>
      <c r="C25" s="100" t="s">
        <v>72</v>
      </c>
      <c r="D25" s="88" t="s">
        <v>6</v>
      </c>
      <c r="E25" s="89">
        <v>5000</v>
      </c>
      <c r="F25" s="92">
        <v>4.29</v>
      </c>
      <c r="G25" s="90">
        <v>5.51</v>
      </c>
      <c r="H25" s="114">
        <f t="shared" si="0"/>
        <v>21450</v>
      </c>
      <c r="I25" s="115">
        <f t="shared" si="1"/>
        <v>27550</v>
      </c>
    </row>
    <row r="26" spans="1:9" ht="30.75" thickBot="1">
      <c r="A26" s="87" t="s">
        <v>81</v>
      </c>
      <c r="B26" s="88" t="s">
        <v>106</v>
      </c>
      <c r="C26" s="100" t="s">
        <v>73</v>
      </c>
      <c r="D26" s="88" t="s">
        <v>6</v>
      </c>
      <c r="E26" s="89">
        <v>1000</v>
      </c>
      <c r="F26" s="92">
        <v>5.38</v>
      </c>
      <c r="G26" s="90">
        <v>6.9</v>
      </c>
      <c r="H26" s="114">
        <f t="shared" si="0"/>
        <v>5380</v>
      </c>
      <c r="I26" s="115">
        <f t="shared" si="1"/>
        <v>6900</v>
      </c>
    </row>
    <row r="27" spans="1:9" ht="30.75" thickBot="1">
      <c r="A27" s="46" t="s">
        <v>82</v>
      </c>
      <c r="B27" s="88" t="s">
        <v>107</v>
      </c>
      <c r="C27" s="98" t="s">
        <v>74</v>
      </c>
      <c r="D27" s="88" t="s">
        <v>6</v>
      </c>
      <c r="E27" s="52">
        <v>300</v>
      </c>
      <c r="F27" s="91">
        <v>14.59</v>
      </c>
      <c r="G27" s="90">
        <v>18.72</v>
      </c>
      <c r="H27" s="114">
        <f t="shared" si="0"/>
        <v>4377</v>
      </c>
      <c r="I27" s="115">
        <f t="shared" si="1"/>
        <v>5616</v>
      </c>
    </row>
    <row r="28" spans="1:9" ht="16.5" thickBot="1">
      <c r="A28" s="47"/>
      <c r="B28" s="48"/>
      <c r="C28" s="47"/>
      <c r="D28" s="47"/>
      <c r="E28" s="47"/>
      <c r="F28" s="48"/>
      <c r="G28" s="48"/>
      <c r="H28" s="48"/>
      <c r="I28" s="48"/>
    </row>
    <row r="29" spans="1:9" s="8" customFormat="1" ht="16.5" thickBot="1">
      <c r="A29" s="133" t="s">
        <v>53</v>
      </c>
      <c r="B29" s="134"/>
      <c r="C29" s="134"/>
      <c r="D29" s="134"/>
      <c r="E29" s="134"/>
      <c r="F29" s="134"/>
      <c r="G29" s="144"/>
      <c r="H29" s="144"/>
      <c r="I29" s="49">
        <f>H11</f>
        <v>187945</v>
      </c>
    </row>
    <row r="30" spans="1:9" s="8" customFormat="1" ht="16.5" thickBot="1">
      <c r="A30" s="145"/>
      <c r="B30" s="145"/>
      <c r="C30" s="145"/>
      <c r="D30" s="145"/>
      <c r="E30" s="145"/>
      <c r="F30" s="145"/>
      <c r="G30" s="145"/>
      <c r="H30" s="50"/>
      <c r="I30" s="51"/>
    </row>
    <row r="31" spans="1:11" s="8" customFormat="1" ht="16.5" thickBot="1">
      <c r="A31" s="133" t="s">
        <v>54</v>
      </c>
      <c r="B31" s="134"/>
      <c r="C31" s="134"/>
      <c r="D31" s="134"/>
      <c r="E31" s="134"/>
      <c r="F31" s="134"/>
      <c r="G31" s="144"/>
      <c r="H31" s="144"/>
      <c r="I31" s="49">
        <f>I11</f>
        <v>241201</v>
      </c>
      <c r="K31" s="94"/>
    </row>
    <row r="32" spans="1:9" s="8" customFormat="1" ht="16.5" thickBot="1">
      <c r="A32" s="119"/>
      <c r="B32" s="119"/>
      <c r="C32" s="119"/>
      <c r="D32" s="119"/>
      <c r="E32" s="119"/>
      <c r="F32" s="119"/>
      <c r="G32" s="119"/>
      <c r="H32" s="33"/>
      <c r="I32" s="32"/>
    </row>
    <row r="33" spans="1:9" s="8" customFormat="1" ht="16.5" thickBot="1">
      <c r="A33" s="136" t="s">
        <v>55</v>
      </c>
      <c r="B33" s="137"/>
      <c r="C33" s="137"/>
      <c r="D33" s="137"/>
      <c r="E33" s="137"/>
      <c r="F33" s="137"/>
      <c r="G33" s="137"/>
      <c r="H33" s="137"/>
      <c r="I33" s="34"/>
    </row>
    <row r="34" spans="1:9" s="8" customFormat="1" ht="16.5" thickBot="1">
      <c r="A34" s="136"/>
      <c r="B34" s="137"/>
      <c r="C34" s="137"/>
      <c r="D34" s="137"/>
      <c r="E34" s="137"/>
      <c r="F34" s="137"/>
      <c r="G34" s="137"/>
      <c r="H34" s="137"/>
      <c r="I34" s="35"/>
    </row>
    <row r="35" spans="1:9" s="8" customFormat="1" ht="15.75">
      <c r="A35" s="192"/>
      <c r="B35" s="193"/>
      <c r="C35" s="193"/>
      <c r="D35" s="193"/>
      <c r="E35" s="193"/>
      <c r="F35" s="193"/>
      <c r="G35" s="193"/>
      <c r="H35" s="193"/>
      <c r="I35" s="36"/>
    </row>
    <row r="36" spans="1:9" s="8" customFormat="1" ht="15.75">
      <c r="A36" s="118"/>
      <c r="B36" s="119"/>
      <c r="C36" s="119"/>
      <c r="D36" s="119"/>
      <c r="E36" s="119"/>
      <c r="F36" s="119"/>
      <c r="G36" s="119"/>
      <c r="H36" s="119"/>
      <c r="I36" s="37"/>
    </row>
    <row r="37" spans="1:9" ht="15.75">
      <c r="A37" s="128" t="s">
        <v>8</v>
      </c>
      <c r="B37" s="120"/>
      <c r="C37" s="120"/>
      <c r="D37" s="120"/>
      <c r="E37" s="120"/>
      <c r="F37" s="120"/>
      <c r="G37" s="120"/>
      <c r="H37" s="120"/>
      <c r="I37" s="38"/>
    </row>
    <row r="38" spans="1:9" ht="15.75">
      <c r="A38" s="143" t="s">
        <v>20</v>
      </c>
      <c r="B38" s="124"/>
      <c r="C38" s="124"/>
      <c r="D38" s="124"/>
      <c r="E38" s="122"/>
      <c r="F38" s="122"/>
      <c r="G38" s="122"/>
      <c r="H38" s="122"/>
      <c r="I38" s="38"/>
    </row>
    <row r="39" spans="1:9" ht="15.75">
      <c r="A39" s="118" t="s">
        <v>21</v>
      </c>
      <c r="B39" s="119"/>
      <c r="C39" s="119"/>
      <c r="D39" s="119"/>
      <c r="E39" s="124"/>
      <c r="F39" s="124"/>
      <c r="G39" s="124"/>
      <c r="H39" s="124"/>
      <c r="I39" s="38"/>
    </row>
    <row r="40" spans="1:9" ht="16.5" thickBot="1">
      <c r="A40" s="116" t="s">
        <v>22</v>
      </c>
      <c r="B40" s="117"/>
      <c r="C40" s="117"/>
      <c r="D40" s="117"/>
      <c r="E40" s="126"/>
      <c r="F40" s="126"/>
      <c r="G40" s="126"/>
      <c r="H40" s="126"/>
      <c r="I40" s="31"/>
    </row>
    <row r="41" spans="1:9" ht="15.75">
      <c r="A41" s="18"/>
      <c r="B41" s="19"/>
      <c r="C41" s="18"/>
      <c r="D41" s="18"/>
      <c r="E41" s="18"/>
      <c r="F41" s="19"/>
      <c r="G41" s="19"/>
      <c r="H41" s="19"/>
      <c r="I41" s="19"/>
    </row>
    <row r="42" spans="1:9" ht="15.75">
      <c r="A42" s="18"/>
      <c r="B42" s="19"/>
      <c r="C42" s="18"/>
      <c r="D42" s="18"/>
      <c r="E42" s="18"/>
      <c r="F42" s="19"/>
      <c r="G42" s="19"/>
      <c r="H42" s="19"/>
      <c r="I42" s="19"/>
    </row>
    <row r="43" spans="1:9" ht="15.75">
      <c r="A43" s="18"/>
      <c r="B43" s="19"/>
      <c r="C43" s="18"/>
      <c r="D43" s="18"/>
      <c r="E43" s="18"/>
      <c r="F43" s="19"/>
      <c r="G43" s="19"/>
      <c r="H43" s="19"/>
      <c r="I43" s="19"/>
    </row>
    <row r="44" spans="1:9" ht="15.75">
      <c r="A44" s="18"/>
      <c r="B44" s="19"/>
      <c r="C44" s="18"/>
      <c r="D44" s="18"/>
      <c r="E44" s="18"/>
      <c r="F44" s="19"/>
      <c r="G44" s="19"/>
      <c r="H44" s="19"/>
      <c r="I44" s="19"/>
    </row>
    <row r="45" spans="1:9" ht="15.75">
      <c r="A45" s="18"/>
      <c r="B45" s="19"/>
      <c r="C45" s="18"/>
      <c r="D45" s="18"/>
      <c r="E45" s="18"/>
      <c r="F45" s="19"/>
      <c r="G45" s="19"/>
      <c r="H45" s="19"/>
      <c r="I45" s="19"/>
    </row>
    <row r="46" spans="1:9" ht="15.75">
      <c r="A46" s="18"/>
      <c r="B46" s="19"/>
      <c r="C46" s="18"/>
      <c r="D46" s="18"/>
      <c r="E46" s="18"/>
      <c r="F46" s="19"/>
      <c r="G46" s="19"/>
      <c r="H46" s="19"/>
      <c r="I46" s="19"/>
    </row>
    <row r="47" spans="1:9" ht="15.75">
      <c r="A47" s="18"/>
      <c r="B47" s="19"/>
      <c r="C47" s="18"/>
      <c r="D47" s="18"/>
      <c r="E47" s="18"/>
      <c r="F47" s="19"/>
      <c r="G47" s="19"/>
      <c r="H47" s="19"/>
      <c r="I47" s="19"/>
    </row>
    <row r="48" spans="1:9" ht="15.75">
      <c r="A48" s="18"/>
      <c r="B48" s="19"/>
      <c r="C48" s="18"/>
      <c r="D48" s="18"/>
      <c r="E48" s="18"/>
      <c r="F48" s="19"/>
      <c r="G48" s="19"/>
      <c r="H48" s="19"/>
      <c r="I48" s="19"/>
    </row>
    <row r="49" spans="1:9" ht="15.75">
      <c r="A49" s="18"/>
      <c r="B49" s="19"/>
      <c r="C49" s="18"/>
      <c r="D49" s="18"/>
      <c r="E49" s="18"/>
      <c r="F49" s="19"/>
      <c r="G49" s="19"/>
      <c r="H49" s="19"/>
      <c r="I49" s="19"/>
    </row>
    <row r="50" spans="1:9" ht="15.75">
      <c r="A50" s="18"/>
      <c r="B50" s="19"/>
      <c r="C50" s="18"/>
      <c r="D50" s="18"/>
      <c r="E50" s="18"/>
      <c r="F50" s="19"/>
      <c r="G50" s="19"/>
      <c r="H50" s="19"/>
      <c r="I50" s="19"/>
    </row>
    <row r="51" spans="1:9" ht="15.75">
      <c r="A51" s="18"/>
      <c r="B51" s="19"/>
      <c r="C51" s="18"/>
      <c r="D51" s="18"/>
      <c r="E51" s="18"/>
      <c r="F51" s="19"/>
      <c r="G51" s="19"/>
      <c r="H51" s="19"/>
      <c r="I51" s="19"/>
    </row>
    <row r="52" spans="1:9" ht="15.75">
      <c r="A52" s="18"/>
      <c r="B52" s="19"/>
      <c r="C52" s="18"/>
      <c r="D52" s="18"/>
      <c r="E52" s="18"/>
      <c r="F52" s="19"/>
      <c r="G52" s="19"/>
      <c r="H52" s="19"/>
      <c r="I52" s="19"/>
    </row>
    <row r="53" spans="1:9" ht="15.75">
      <c r="A53" s="18"/>
      <c r="B53" s="19"/>
      <c r="C53" s="18"/>
      <c r="D53" s="18"/>
      <c r="E53" s="18"/>
      <c r="F53" s="19"/>
      <c r="G53" s="19"/>
      <c r="H53" s="19"/>
      <c r="I53" s="19"/>
    </row>
    <row r="54" spans="1:9" ht="15.75">
      <c r="A54" s="18"/>
      <c r="B54" s="19"/>
      <c r="C54" s="18"/>
      <c r="D54" s="18"/>
      <c r="E54" s="18"/>
      <c r="F54" s="19"/>
      <c r="G54" s="19"/>
      <c r="H54" s="19"/>
      <c r="I54" s="19"/>
    </row>
    <row r="55" spans="1:9" ht="15.75">
      <c r="A55" s="18"/>
      <c r="B55" s="19"/>
      <c r="C55" s="18"/>
      <c r="D55" s="18"/>
      <c r="E55" s="18"/>
      <c r="F55" s="19"/>
      <c r="G55" s="19"/>
      <c r="H55" s="19"/>
      <c r="I55" s="19"/>
    </row>
    <row r="56" spans="1:9" ht="15.75">
      <c r="A56" s="18"/>
      <c r="B56" s="19"/>
      <c r="C56" s="18"/>
      <c r="D56" s="18"/>
      <c r="E56" s="18"/>
      <c r="F56" s="19"/>
      <c r="G56" s="19"/>
      <c r="H56" s="19"/>
      <c r="I56" s="19"/>
    </row>
    <row r="57" spans="1:9" ht="15.75">
      <c r="A57" s="18"/>
      <c r="B57" s="19"/>
      <c r="C57" s="18"/>
      <c r="D57" s="18"/>
      <c r="E57" s="18"/>
      <c r="F57" s="19"/>
      <c r="G57" s="19"/>
      <c r="H57" s="19"/>
      <c r="I57" s="19"/>
    </row>
    <row r="58" spans="1:9" ht="15.75">
      <c r="A58" s="18"/>
      <c r="B58" s="19"/>
      <c r="C58" s="18"/>
      <c r="D58" s="18"/>
      <c r="E58" s="18"/>
      <c r="F58" s="19"/>
      <c r="G58" s="19"/>
      <c r="H58" s="19"/>
      <c r="I58" s="19"/>
    </row>
    <row r="59" spans="1:9" ht="15.75">
      <c r="A59" s="18"/>
      <c r="B59" s="19"/>
      <c r="C59" s="18"/>
      <c r="D59" s="18"/>
      <c r="E59" s="18"/>
      <c r="F59" s="19"/>
      <c r="G59" s="19"/>
      <c r="H59" s="19"/>
      <c r="I59" s="19"/>
    </row>
    <row r="60" spans="1:9" ht="15.75">
      <c r="A60" s="18"/>
      <c r="B60" s="19"/>
      <c r="C60" s="18"/>
      <c r="D60" s="18"/>
      <c r="E60" s="18"/>
      <c r="F60" s="19"/>
      <c r="G60" s="19"/>
      <c r="H60" s="19"/>
      <c r="I60" s="19"/>
    </row>
    <row r="61" spans="1:9" ht="15.75">
      <c r="A61" s="18"/>
      <c r="B61" s="19"/>
      <c r="C61" s="18"/>
      <c r="D61" s="18"/>
      <c r="E61" s="18"/>
      <c r="F61" s="19"/>
      <c r="G61" s="19"/>
      <c r="H61" s="19"/>
      <c r="I61" s="19"/>
    </row>
    <row r="62" spans="1:9" ht="15.75">
      <c r="A62" s="18"/>
      <c r="B62" s="19"/>
      <c r="C62" s="18"/>
      <c r="D62" s="18"/>
      <c r="E62" s="18"/>
      <c r="F62" s="19"/>
      <c r="G62" s="19"/>
      <c r="H62" s="19"/>
      <c r="I62" s="19"/>
    </row>
    <row r="63" spans="1:9" ht="15.75">
      <c r="A63" s="18"/>
      <c r="B63" s="19"/>
      <c r="C63" s="18"/>
      <c r="D63" s="18"/>
      <c r="E63" s="18"/>
      <c r="F63" s="19"/>
      <c r="G63" s="19"/>
      <c r="H63" s="19"/>
      <c r="I63" s="19"/>
    </row>
    <row r="64" spans="1:9" ht="15.75">
      <c r="A64" s="18"/>
      <c r="B64" s="19"/>
      <c r="C64" s="18"/>
      <c r="D64" s="18"/>
      <c r="E64" s="18"/>
      <c r="F64" s="19"/>
      <c r="G64" s="19"/>
      <c r="H64" s="19"/>
      <c r="I64" s="19"/>
    </row>
    <row r="65" spans="1:9" ht="15.75">
      <c r="A65" s="18"/>
      <c r="B65" s="19"/>
      <c r="C65" s="18"/>
      <c r="D65" s="18"/>
      <c r="E65" s="18"/>
      <c r="F65" s="19"/>
      <c r="G65" s="19"/>
      <c r="H65" s="19"/>
      <c r="I65" s="19"/>
    </row>
    <row r="66" spans="1:9" ht="15.75">
      <c r="A66" s="18"/>
      <c r="B66" s="19"/>
      <c r="C66" s="18"/>
      <c r="D66" s="18"/>
      <c r="E66" s="18"/>
      <c r="F66" s="19"/>
      <c r="G66" s="19"/>
      <c r="H66" s="19"/>
      <c r="I66" s="19"/>
    </row>
    <row r="67" spans="1:9" ht="15.75">
      <c r="A67" s="18"/>
      <c r="B67" s="19"/>
      <c r="C67" s="18"/>
      <c r="D67" s="18"/>
      <c r="E67" s="18"/>
      <c r="F67" s="19"/>
      <c r="G67" s="19"/>
      <c r="H67" s="19"/>
      <c r="I67" s="19"/>
    </row>
    <row r="68" spans="1:9" ht="15.75">
      <c r="A68" s="18"/>
      <c r="B68" s="19"/>
      <c r="C68" s="18"/>
      <c r="D68" s="18"/>
      <c r="E68" s="18"/>
      <c r="F68" s="19"/>
      <c r="G68" s="19"/>
      <c r="H68" s="19"/>
      <c r="I68" s="19"/>
    </row>
    <row r="69" spans="1:9" ht="15.75">
      <c r="A69" s="18"/>
      <c r="B69" s="19"/>
      <c r="C69" s="18"/>
      <c r="D69" s="18"/>
      <c r="E69" s="18"/>
      <c r="F69" s="19"/>
      <c r="G69" s="19"/>
      <c r="H69" s="19"/>
      <c r="I69" s="19"/>
    </row>
    <row r="70" spans="1:9" ht="15.75">
      <c r="A70" s="18"/>
      <c r="B70" s="19"/>
      <c r="C70" s="18"/>
      <c r="D70" s="18"/>
      <c r="E70" s="18"/>
      <c r="F70" s="19"/>
      <c r="G70" s="19"/>
      <c r="H70" s="19"/>
      <c r="I70" s="19"/>
    </row>
    <row r="71" spans="1:9" ht="15.75">
      <c r="A71" s="18"/>
      <c r="B71" s="19"/>
      <c r="C71" s="18"/>
      <c r="D71" s="18"/>
      <c r="E71" s="18"/>
      <c r="F71" s="19"/>
      <c r="G71" s="19"/>
      <c r="H71" s="19"/>
      <c r="I71" s="19"/>
    </row>
    <row r="72" spans="1:9" ht="15.75">
      <c r="A72" s="18"/>
      <c r="B72" s="19"/>
      <c r="C72" s="18"/>
      <c r="D72" s="18"/>
      <c r="E72" s="18"/>
      <c r="F72" s="19"/>
      <c r="G72" s="19"/>
      <c r="H72" s="19"/>
      <c r="I72" s="19"/>
    </row>
    <row r="73" spans="1:9" ht="15.75">
      <c r="A73" s="18"/>
      <c r="B73" s="19"/>
      <c r="C73" s="18"/>
      <c r="D73" s="18"/>
      <c r="E73" s="18"/>
      <c r="F73" s="19"/>
      <c r="G73" s="19"/>
      <c r="H73" s="19"/>
      <c r="I73" s="19"/>
    </row>
    <row r="74" spans="1:9" ht="15.75">
      <c r="A74" s="18"/>
      <c r="B74" s="19"/>
      <c r="C74" s="18"/>
      <c r="D74" s="18"/>
      <c r="E74" s="18"/>
      <c r="F74" s="19"/>
      <c r="G74" s="19"/>
      <c r="H74" s="19"/>
      <c r="I74" s="19"/>
    </row>
    <row r="75" spans="1:9" ht="15.75">
      <c r="A75" s="18"/>
      <c r="B75" s="19"/>
      <c r="C75" s="18"/>
      <c r="D75" s="18"/>
      <c r="E75" s="18"/>
      <c r="F75" s="19"/>
      <c r="G75" s="19"/>
      <c r="H75" s="19"/>
      <c r="I75" s="19"/>
    </row>
    <row r="76" spans="1:9" ht="15.75">
      <c r="A76" s="18"/>
      <c r="B76" s="19"/>
      <c r="C76" s="18"/>
      <c r="D76" s="18"/>
      <c r="E76" s="18"/>
      <c r="F76" s="19"/>
      <c r="G76" s="19"/>
      <c r="H76" s="19"/>
      <c r="I76" s="19"/>
    </row>
    <row r="77" spans="1:9" ht="15.75">
      <c r="A77" s="18"/>
      <c r="B77" s="19"/>
      <c r="C77" s="18"/>
      <c r="D77" s="18"/>
      <c r="E77" s="18"/>
      <c r="F77" s="19"/>
      <c r="G77" s="19"/>
      <c r="H77" s="19"/>
      <c r="I77" s="19"/>
    </row>
    <row r="78" spans="1:9" ht="15.75">
      <c r="A78" s="18"/>
      <c r="B78" s="19"/>
      <c r="C78" s="18"/>
      <c r="D78" s="18"/>
      <c r="E78" s="18"/>
      <c r="F78" s="19"/>
      <c r="G78" s="19"/>
      <c r="H78" s="19"/>
      <c r="I78" s="19"/>
    </row>
    <row r="79" spans="1:9" ht="15.75">
      <c r="A79" s="18"/>
      <c r="B79" s="19"/>
      <c r="C79" s="18"/>
      <c r="D79" s="18"/>
      <c r="E79" s="18"/>
      <c r="F79" s="19"/>
      <c r="G79" s="19"/>
      <c r="H79" s="19"/>
      <c r="I79" s="19"/>
    </row>
    <row r="80" spans="1:9" ht="15.75">
      <c r="A80" s="18"/>
      <c r="B80" s="19"/>
      <c r="C80" s="18"/>
      <c r="D80" s="18"/>
      <c r="E80" s="18"/>
      <c r="F80" s="19"/>
      <c r="G80" s="19"/>
      <c r="H80" s="19"/>
      <c r="I80" s="19"/>
    </row>
    <row r="81" spans="1:9" ht="15.75">
      <c r="A81" s="18"/>
      <c r="B81" s="19"/>
      <c r="C81" s="18"/>
      <c r="D81" s="18"/>
      <c r="E81" s="18"/>
      <c r="F81" s="19"/>
      <c r="G81" s="19"/>
      <c r="H81" s="19"/>
      <c r="I81" s="19"/>
    </row>
    <row r="82" spans="1:9" ht="15.75">
      <c r="A82" s="18"/>
      <c r="B82" s="19"/>
      <c r="C82" s="18"/>
      <c r="D82" s="18"/>
      <c r="E82" s="18"/>
      <c r="F82" s="19"/>
      <c r="G82" s="19"/>
      <c r="H82" s="19"/>
      <c r="I82" s="19"/>
    </row>
    <row r="83" spans="1:9" ht="15.75">
      <c r="A83" s="18"/>
      <c r="B83" s="19"/>
      <c r="C83" s="18"/>
      <c r="D83" s="18"/>
      <c r="E83" s="18"/>
      <c r="F83" s="19"/>
      <c r="G83" s="19"/>
      <c r="H83" s="19"/>
      <c r="I83" s="19"/>
    </row>
    <row r="84" spans="1:9" ht="15.75">
      <c r="A84" s="18"/>
      <c r="B84" s="19"/>
      <c r="C84" s="18"/>
      <c r="D84" s="18"/>
      <c r="E84" s="18"/>
      <c r="F84" s="19"/>
      <c r="G84" s="19"/>
      <c r="H84" s="19"/>
      <c r="I84" s="19"/>
    </row>
    <row r="85" spans="1:9" ht="15.75">
      <c r="A85" s="18"/>
      <c r="B85" s="19"/>
      <c r="C85" s="18"/>
      <c r="D85" s="18"/>
      <c r="E85" s="18"/>
      <c r="F85" s="19"/>
      <c r="G85" s="19"/>
      <c r="H85" s="19"/>
      <c r="I85" s="19"/>
    </row>
    <row r="86" spans="1:9" ht="15.75">
      <c r="A86" s="18"/>
      <c r="B86" s="19"/>
      <c r="C86" s="18"/>
      <c r="D86" s="18"/>
      <c r="E86" s="18"/>
      <c r="F86" s="19"/>
      <c r="G86" s="19"/>
      <c r="H86" s="19"/>
      <c r="I86" s="19"/>
    </row>
    <row r="87" spans="1:9" ht="15.75">
      <c r="A87" s="18"/>
      <c r="B87" s="19"/>
      <c r="C87" s="18"/>
      <c r="D87" s="18"/>
      <c r="E87" s="18"/>
      <c r="F87" s="19"/>
      <c r="G87" s="19"/>
      <c r="H87" s="19"/>
      <c r="I87" s="19"/>
    </row>
    <row r="88" spans="1:9" ht="15.75">
      <c r="A88" s="18"/>
      <c r="B88" s="19"/>
      <c r="C88" s="18"/>
      <c r="D88" s="18"/>
      <c r="E88" s="18"/>
      <c r="F88" s="19"/>
      <c r="G88" s="19"/>
      <c r="H88" s="19"/>
      <c r="I88" s="19"/>
    </row>
    <row r="89" spans="1:9" ht="15.75">
      <c r="A89" s="18"/>
      <c r="B89" s="19"/>
      <c r="C89" s="18"/>
      <c r="D89" s="18"/>
      <c r="E89" s="18"/>
      <c r="F89" s="19"/>
      <c r="G89" s="19"/>
      <c r="H89" s="19"/>
      <c r="I89" s="19"/>
    </row>
    <row r="90" spans="1:9" ht="15.75">
      <c r="A90" s="18"/>
      <c r="B90" s="19"/>
      <c r="C90" s="18"/>
      <c r="D90" s="18"/>
      <c r="E90" s="18"/>
      <c r="F90" s="19"/>
      <c r="G90" s="19"/>
      <c r="H90" s="19"/>
      <c r="I90" s="19"/>
    </row>
    <row r="91" spans="1:9" ht="15.75">
      <c r="A91" s="18"/>
      <c r="B91" s="19"/>
      <c r="C91" s="18"/>
      <c r="D91" s="18"/>
      <c r="E91" s="18"/>
      <c r="F91" s="19"/>
      <c r="G91" s="19"/>
      <c r="H91" s="19"/>
      <c r="I91" s="19"/>
    </row>
    <row r="92" spans="1:9" ht="15.75">
      <c r="A92" s="18"/>
      <c r="B92" s="19"/>
      <c r="C92" s="18"/>
      <c r="D92" s="18"/>
      <c r="E92" s="18"/>
      <c r="F92" s="19"/>
      <c r="G92" s="19"/>
      <c r="H92" s="19"/>
      <c r="I92" s="19"/>
    </row>
    <row r="93" spans="1:9" ht="15.75">
      <c r="A93" s="18"/>
      <c r="B93" s="19"/>
      <c r="C93" s="18"/>
      <c r="D93" s="18"/>
      <c r="E93" s="18"/>
      <c r="F93" s="19"/>
      <c r="G93" s="19"/>
      <c r="H93" s="19"/>
      <c r="I93" s="19"/>
    </row>
    <row r="94" spans="1:9" ht="15.75">
      <c r="A94" s="18"/>
      <c r="B94" s="19"/>
      <c r="C94" s="18"/>
      <c r="D94" s="18"/>
      <c r="E94" s="18"/>
      <c r="F94" s="19"/>
      <c r="G94" s="19"/>
      <c r="H94" s="19"/>
      <c r="I94" s="19"/>
    </row>
    <row r="95" spans="1:9" ht="15.75">
      <c r="A95" s="18"/>
      <c r="B95" s="19"/>
      <c r="C95" s="18"/>
      <c r="D95" s="18"/>
      <c r="E95" s="18"/>
      <c r="F95" s="19"/>
      <c r="G95" s="19"/>
      <c r="H95" s="19"/>
      <c r="I95" s="19"/>
    </row>
    <row r="96" spans="1:9" ht="15.75">
      <c r="A96" s="18"/>
      <c r="B96" s="19"/>
      <c r="C96" s="18"/>
      <c r="D96" s="18"/>
      <c r="E96" s="18"/>
      <c r="F96" s="19"/>
      <c r="G96" s="19"/>
      <c r="H96" s="19"/>
      <c r="I96" s="19"/>
    </row>
    <row r="97" spans="1:9" ht="15.75">
      <c r="A97" s="18"/>
      <c r="B97" s="19"/>
      <c r="C97" s="18"/>
      <c r="D97" s="18"/>
      <c r="E97" s="18"/>
      <c r="F97" s="19"/>
      <c r="G97" s="19"/>
      <c r="H97" s="19"/>
      <c r="I97" s="19"/>
    </row>
    <row r="98" spans="1:9" ht="15.75">
      <c r="A98" s="18"/>
      <c r="B98" s="19"/>
      <c r="C98" s="18"/>
      <c r="D98" s="18"/>
      <c r="E98" s="18"/>
      <c r="F98" s="19"/>
      <c r="G98" s="19"/>
      <c r="H98" s="19"/>
      <c r="I98" s="19"/>
    </row>
    <row r="99" spans="1:9" ht="15.75">
      <c r="A99" s="18"/>
      <c r="B99" s="19"/>
      <c r="C99" s="18"/>
      <c r="D99" s="18"/>
      <c r="E99" s="18"/>
      <c r="F99" s="19"/>
      <c r="G99" s="19"/>
      <c r="H99" s="19"/>
      <c r="I99" s="19"/>
    </row>
    <row r="100" spans="1:9" ht="15.75">
      <c r="A100" s="18"/>
      <c r="B100" s="19"/>
      <c r="C100" s="18"/>
      <c r="D100" s="18"/>
      <c r="E100" s="18"/>
      <c r="F100" s="19"/>
      <c r="G100" s="19"/>
      <c r="H100" s="19"/>
      <c r="I100" s="19"/>
    </row>
    <row r="101" spans="1:9" ht="15.75">
      <c r="A101" s="18"/>
      <c r="B101" s="19"/>
      <c r="C101" s="18"/>
      <c r="D101" s="18"/>
      <c r="E101" s="18"/>
      <c r="F101" s="19"/>
      <c r="G101" s="19"/>
      <c r="H101" s="19"/>
      <c r="I101" s="19"/>
    </row>
    <row r="102" spans="1:9" ht="15.75">
      <c r="A102" s="18"/>
      <c r="B102" s="19"/>
      <c r="C102" s="18"/>
      <c r="D102" s="18"/>
      <c r="E102" s="18"/>
      <c r="F102" s="19"/>
      <c r="G102" s="19"/>
      <c r="H102" s="19"/>
      <c r="I102" s="19"/>
    </row>
    <row r="103" spans="1:9" ht="15.75">
      <c r="A103" s="18"/>
      <c r="B103" s="19"/>
      <c r="C103" s="18"/>
      <c r="D103" s="18"/>
      <c r="E103" s="18"/>
      <c r="F103" s="19"/>
      <c r="G103" s="19"/>
      <c r="H103" s="19"/>
      <c r="I103" s="19"/>
    </row>
    <row r="104" spans="1:9" ht="15.75">
      <c r="A104" s="18"/>
      <c r="B104" s="19"/>
      <c r="C104" s="18"/>
      <c r="D104" s="18"/>
      <c r="E104" s="18"/>
      <c r="F104" s="19"/>
      <c r="G104" s="19"/>
      <c r="H104" s="19"/>
      <c r="I104" s="19"/>
    </row>
    <row r="105" spans="1:9" ht="15.75">
      <c r="A105" s="18"/>
      <c r="B105" s="19"/>
      <c r="C105" s="18"/>
      <c r="D105" s="18"/>
      <c r="E105" s="18"/>
      <c r="F105" s="19"/>
      <c r="G105" s="19"/>
      <c r="H105" s="19"/>
      <c r="I105" s="19"/>
    </row>
    <row r="106" spans="1:9" ht="15.75">
      <c r="A106" s="18"/>
      <c r="B106" s="19"/>
      <c r="C106" s="18"/>
      <c r="D106" s="18"/>
      <c r="E106" s="18"/>
      <c r="F106" s="19"/>
      <c r="G106" s="19"/>
      <c r="H106" s="19"/>
      <c r="I106" s="19"/>
    </row>
    <row r="107" spans="1:9" ht="15.75">
      <c r="A107" s="18"/>
      <c r="B107" s="19"/>
      <c r="C107" s="18"/>
      <c r="D107" s="18"/>
      <c r="E107" s="18"/>
      <c r="F107" s="19"/>
      <c r="G107" s="19"/>
      <c r="H107" s="19"/>
      <c r="I107" s="19"/>
    </row>
    <row r="108" spans="1:9" ht="15.75">
      <c r="A108" s="18"/>
      <c r="B108" s="19"/>
      <c r="C108" s="18"/>
      <c r="D108" s="18"/>
      <c r="E108" s="18"/>
      <c r="F108" s="19"/>
      <c r="G108" s="19"/>
      <c r="H108" s="19"/>
      <c r="I108" s="19"/>
    </row>
    <row r="109" spans="1:9" ht="15.75">
      <c r="A109" s="18"/>
      <c r="B109" s="19"/>
      <c r="C109" s="18"/>
      <c r="D109" s="18"/>
      <c r="E109" s="18"/>
      <c r="F109" s="19"/>
      <c r="G109" s="19"/>
      <c r="H109" s="19"/>
      <c r="I109" s="19"/>
    </row>
    <row r="110" spans="1:9" ht="15.75">
      <c r="A110" s="18"/>
      <c r="B110" s="19"/>
      <c r="C110" s="18"/>
      <c r="D110" s="18"/>
      <c r="E110" s="18"/>
      <c r="F110" s="19"/>
      <c r="G110" s="19"/>
      <c r="H110" s="19"/>
      <c r="I110" s="19"/>
    </row>
    <row r="111" spans="1:9" ht="15.75">
      <c r="A111" s="18"/>
      <c r="B111" s="19"/>
      <c r="C111" s="18"/>
      <c r="D111" s="18"/>
      <c r="E111" s="18"/>
      <c r="F111" s="19"/>
      <c r="G111" s="19"/>
      <c r="H111" s="19"/>
      <c r="I111" s="19"/>
    </row>
    <row r="112" spans="1:9" ht="15.75">
      <c r="A112" s="18"/>
      <c r="B112" s="19"/>
      <c r="C112" s="18"/>
      <c r="D112" s="18"/>
      <c r="E112" s="18"/>
      <c r="F112" s="19"/>
      <c r="G112" s="19"/>
      <c r="H112" s="19"/>
      <c r="I112" s="19"/>
    </row>
    <row r="113" spans="1:9" ht="15.75">
      <c r="A113" s="18"/>
      <c r="B113" s="19"/>
      <c r="C113" s="18"/>
      <c r="D113" s="18"/>
      <c r="E113" s="18"/>
      <c r="F113" s="19"/>
      <c r="G113" s="19"/>
      <c r="H113" s="19"/>
      <c r="I113" s="19"/>
    </row>
    <row r="114" spans="1:9" ht="15.75">
      <c r="A114" s="18"/>
      <c r="B114" s="19"/>
      <c r="C114" s="18"/>
      <c r="D114" s="18"/>
      <c r="E114" s="18"/>
      <c r="F114" s="19"/>
      <c r="G114" s="19"/>
      <c r="H114" s="19"/>
      <c r="I114" s="19"/>
    </row>
    <row r="115" spans="1:9" ht="15.75">
      <c r="A115" s="18"/>
      <c r="B115" s="19"/>
      <c r="C115" s="18"/>
      <c r="D115" s="18"/>
      <c r="E115" s="18"/>
      <c r="F115" s="19"/>
      <c r="G115" s="19"/>
      <c r="H115" s="19"/>
      <c r="I115" s="19"/>
    </row>
    <row r="116" spans="1:9" ht="15.75">
      <c r="A116" s="18"/>
      <c r="B116" s="19"/>
      <c r="C116" s="18"/>
      <c r="D116" s="18"/>
      <c r="E116" s="18"/>
      <c r="F116" s="19"/>
      <c r="G116" s="19"/>
      <c r="H116" s="19"/>
      <c r="I116" s="19"/>
    </row>
    <row r="117" spans="1:9" ht="15.75">
      <c r="A117" s="18"/>
      <c r="B117" s="19"/>
      <c r="C117" s="18"/>
      <c r="D117" s="18"/>
      <c r="E117" s="18"/>
      <c r="F117" s="19"/>
      <c r="G117" s="19"/>
      <c r="H117" s="19"/>
      <c r="I117" s="19"/>
    </row>
    <row r="118" spans="1:9" ht="15.75">
      <c r="A118" s="18"/>
      <c r="B118" s="19"/>
      <c r="C118" s="18"/>
      <c r="D118" s="18"/>
      <c r="E118" s="18"/>
      <c r="F118" s="19"/>
      <c r="G118" s="19"/>
      <c r="H118" s="19"/>
      <c r="I118" s="19"/>
    </row>
    <row r="119" spans="1:9" ht="15.75">
      <c r="A119" s="18"/>
      <c r="B119" s="19"/>
      <c r="C119" s="18"/>
      <c r="D119" s="18"/>
      <c r="E119" s="18"/>
      <c r="F119" s="19"/>
      <c r="G119" s="19"/>
      <c r="H119" s="19"/>
      <c r="I119" s="19"/>
    </row>
    <row r="120" spans="1:9" ht="15.75">
      <c r="A120" s="18"/>
      <c r="B120" s="19"/>
      <c r="C120" s="18"/>
      <c r="D120" s="18"/>
      <c r="E120" s="18"/>
      <c r="F120" s="19"/>
      <c r="G120" s="19"/>
      <c r="H120" s="19"/>
      <c r="I120" s="19"/>
    </row>
    <row r="121" spans="1:9" ht="15.75">
      <c r="A121" s="18"/>
      <c r="B121" s="19"/>
      <c r="C121" s="18"/>
      <c r="D121" s="18"/>
      <c r="E121" s="18"/>
      <c r="F121" s="19"/>
      <c r="G121" s="19"/>
      <c r="H121" s="19"/>
      <c r="I121" s="19"/>
    </row>
    <row r="122" spans="1:9" ht="15.75">
      <c r="A122" s="18"/>
      <c r="B122" s="19"/>
      <c r="C122" s="18"/>
      <c r="D122" s="18"/>
      <c r="E122" s="18"/>
      <c r="F122" s="19"/>
      <c r="G122" s="19"/>
      <c r="H122" s="19"/>
      <c r="I122" s="19"/>
    </row>
    <row r="123" spans="1:9" ht="15.75">
      <c r="A123" s="18"/>
      <c r="B123" s="19"/>
      <c r="C123" s="18"/>
      <c r="D123" s="18"/>
      <c r="E123" s="18"/>
      <c r="F123" s="19"/>
      <c r="G123" s="19"/>
      <c r="H123" s="19"/>
      <c r="I123" s="19"/>
    </row>
    <row r="124" spans="1:9" ht="15.75">
      <c r="A124" s="18"/>
      <c r="B124" s="19"/>
      <c r="C124" s="18"/>
      <c r="D124" s="18"/>
      <c r="E124" s="18"/>
      <c r="F124" s="19"/>
      <c r="G124" s="19"/>
      <c r="H124" s="19"/>
      <c r="I124" s="19"/>
    </row>
    <row r="125" spans="1:9" ht="15.75">
      <c r="A125" s="18"/>
      <c r="B125" s="19"/>
      <c r="C125" s="18"/>
      <c r="D125" s="18"/>
      <c r="E125" s="18"/>
      <c r="F125" s="19"/>
      <c r="G125" s="19"/>
      <c r="H125" s="19"/>
      <c r="I125" s="19"/>
    </row>
    <row r="126" spans="1:9" ht="15.75">
      <c r="A126" s="18"/>
      <c r="B126" s="19"/>
      <c r="C126" s="18"/>
      <c r="D126" s="18"/>
      <c r="E126" s="18"/>
      <c r="F126" s="19"/>
      <c r="G126" s="19"/>
      <c r="H126" s="19"/>
      <c r="I126" s="19"/>
    </row>
    <row r="127" spans="1:9" ht="15.75">
      <c r="A127" s="18"/>
      <c r="B127" s="19"/>
      <c r="C127" s="18"/>
      <c r="D127" s="18"/>
      <c r="E127" s="18"/>
      <c r="F127" s="19"/>
      <c r="G127" s="19"/>
      <c r="H127" s="19"/>
      <c r="I127" s="19"/>
    </row>
    <row r="128" spans="1:9" ht="15.75">
      <c r="A128" s="18"/>
      <c r="B128" s="19"/>
      <c r="C128" s="18"/>
      <c r="D128" s="18"/>
      <c r="E128" s="18"/>
      <c r="F128" s="19"/>
      <c r="G128" s="19"/>
      <c r="H128" s="19"/>
      <c r="I128" s="19"/>
    </row>
    <row r="129" spans="1:9" ht="15.75">
      <c r="A129" s="18"/>
      <c r="B129" s="19"/>
      <c r="C129" s="18"/>
      <c r="D129" s="18"/>
      <c r="E129" s="18"/>
      <c r="F129" s="19"/>
      <c r="G129" s="19"/>
      <c r="H129" s="19"/>
      <c r="I129" s="19"/>
    </row>
    <row r="130" spans="1:9" ht="15.75">
      <c r="A130" s="18"/>
      <c r="B130" s="19"/>
      <c r="C130" s="18"/>
      <c r="D130" s="18"/>
      <c r="E130" s="18"/>
      <c r="F130" s="19"/>
      <c r="G130" s="19"/>
      <c r="H130" s="19"/>
      <c r="I130" s="19"/>
    </row>
    <row r="131" spans="1:9" ht="15.75">
      <c r="A131" s="18"/>
      <c r="B131" s="19"/>
      <c r="C131" s="18"/>
      <c r="D131" s="18"/>
      <c r="E131" s="18"/>
      <c r="F131" s="19"/>
      <c r="G131" s="19"/>
      <c r="H131" s="19"/>
      <c r="I131" s="19"/>
    </row>
    <row r="132" spans="1:9" ht="15.75">
      <c r="A132" s="18"/>
      <c r="B132" s="19"/>
      <c r="C132" s="18"/>
      <c r="D132" s="18"/>
      <c r="E132" s="18"/>
      <c r="F132" s="19"/>
      <c r="G132" s="19"/>
      <c r="H132" s="19"/>
      <c r="I132" s="19"/>
    </row>
    <row r="133" spans="1:9" ht="15.75">
      <c r="A133" s="18"/>
      <c r="B133" s="19"/>
      <c r="C133" s="18"/>
      <c r="D133" s="18"/>
      <c r="E133" s="18"/>
      <c r="F133" s="19"/>
      <c r="G133" s="19"/>
      <c r="H133" s="19"/>
      <c r="I133" s="19"/>
    </row>
    <row r="134" spans="1:9" ht="15.75">
      <c r="A134" s="18"/>
      <c r="B134" s="19"/>
      <c r="C134" s="18"/>
      <c r="D134" s="18"/>
      <c r="E134" s="18"/>
      <c r="F134" s="19"/>
      <c r="G134" s="19"/>
      <c r="H134" s="19"/>
      <c r="I134" s="19"/>
    </row>
    <row r="135" spans="1:9" ht="15.75">
      <c r="A135" s="18"/>
      <c r="B135" s="19"/>
      <c r="C135" s="18"/>
      <c r="D135" s="18"/>
      <c r="E135" s="18"/>
      <c r="F135" s="19"/>
      <c r="G135" s="19"/>
      <c r="H135" s="19"/>
      <c r="I135" s="19"/>
    </row>
    <row r="136" spans="1:9" ht="15.75">
      <c r="A136" s="18"/>
      <c r="B136" s="19"/>
      <c r="C136" s="18"/>
      <c r="D136" s="18"/>
      <c r="E136" s="18"/>
      <c r="F136" s="19"/>
      <c r="G136" s="19"/>
      <c r="H136" s="19"/>
      <c r="I136" s="19"/>
    </row>
    <row r="137" spans="1:9" ht="15.75">
      <c r="A137" s="18"/>
      <c r="B137" s="19"/>
      <c r="C137" s="18"/>
      <c r="D137" s="18"/>
      <c r="E137" s="18"/>
      <c r="F137" s="19"/>
      <c r="G137" s="19"/>
      <c r="H137" s="19"/>
      <c r="I137" s="19"/>
    </row>
    <row r="138" spans="1:9" ht="15.75">
      <c r="A138" s="18"/>
      <c r="B138" s="19"/>
      <c r="C138" s="18"/>
      <c r="D138" s="18"/>
      <c r="E138" s="18"/>
      <c r="F138" s="19"/>
      <c r="G138" s="19"/>
      <c r="H138" s="19"/>
      <c r="I138" s="19"/>
    </row>
    <row r="139" spans="1:9" ht="15.75">
      <c r="A139" s="18"/>
      <c r="B139" s="19"/>
      <c r="C139" s="18"/>
      <c r="D139" s="18"/>
      <c r="E139" s="18"/>
      <c r="F139" s="19"/>
      <c r="G139" s="19"/>
      <c r="H139" s="19"/>
      <c r="I139" s="19"/>
    </row>
    <row r="140" spans="1:9" ht="15.75">
      <c r="A140" s="18"/>
      <c r="B140" s="19"/>
      <c r="C140" s="18"/>
      <c r="D140" s="18"/>
      <c r="E140" s="18"/>
      <c r="F140" s="19"/>
      <c r="G140" s="19"/>
      <c r="H140" s="19"/>
      <c r="I140" s="19"/>
    </row>
    <row r="141" spans="1:9" ht="15.75">
      <c r="A141" s="18"/>
      <c r="B141" s="19"/>
      <c r="C141" s="18"/>
      <c r="D141" s="18"/>
      <c r="E141" s="18"/>
      <c r="F141" s="19"/>
      <c r="G141" s="19"/>
      <c r="H141" s="19"/>
      <c r="I141" s="19"/>
    </row>
    <row r="142" spans="1:9" ht="15.75">
      <c r="A142" s="18"/>
      <c r="B142" s="19"/>
      <c r="C142" s="18"/>
      <c r="D142" s="18"/>
      <c r="E142" s="18"/>
      <c r="F142" s="19"/>
      <c r="G142" s="19"/>
      <c r="H142" s="19"/>
      <c r="I142" s="19"/>
    </row>
    <row r="143" spans="1:9" ht="15.75">
      <c r="A143" s="18"/>
      <c r="B143" s="19"/>
      <c r="C143" s="18"/>
      <c r="D143" s="18"/>
      <c r="E143" s="18"/>
      <c r="F143" s="19"/>
      <c r="G143" s="19"/>
      <c r="H143" s="19"/>
      <c r="I143" s="19"/>
    </row>
    <row r="144" spans="1:9" ht="15.75">
      <c r="A144" s="18"/>
      <c r="B144" s="19"/>
      <c r="C144" s="18"/>
      <c r="D144" s="18"/>
      <c r="E144" s="18"/>
      <c r="F144" s="19"/>
      <c r="G144" s="19"/>
      <c r="H144" s="19"/>
      <c r="I144" s="19"/>
    </row>
    <row r="145" spans="1:9" ht="15.75">
      <c r="A145" s="18"/>
      <c r="B145" s="19"/>
      <c r="C145" s="18"/>
      <c r="D145" s="18"/>
      <c r="E145" s="18"/>
      <c r="F145" s="19"/>
      <c r="G145" s="19"/>
      <c r="H145" s="19"/>
      <c r="I145" s="19"/>
    </row>
    <row r="146" spans="1:9" ht="15.75">
      <c r="A146" s="18"/>
      <c r="B146" s="19"/>
      <c r="C146" s="18"/>
      <c r="D146" s="18"/>
      <c r="E146" s="18"/>
      <c r="F146" s="19"/>
      <c r="G146" s="19"/>
      <c r="H146" s="19"/>
      <c r="I146" s="19"/>
    </row>
    <row r="147" spans="1:9" ht="15.75">
      <c r="A147" s="18"/>
      <c r="B147" s="19"/>
      <c r="C147" s="18"/>
      <c r="D147" s="18"/>
      <c r="E147" s="18"/>
      <c r="F147" s="19"/>
      <c r="G147" s="19"/>
      <c r="H147" s="19"/>
      <c r="I147" s="19"/>
    </row>
    <row r="148" spans="1:9" ht="15.75">
      <c r="A148" s="18"/>
      <c r="B148" s="19"/>
      <c r="C148" s="18"/>
      <c r="D148" s="18"/>
      <c r="E148" s="18"/>
      <c r="F148" s="19"/>
      <c r="G148" s="19"/>
      <c r="H148" s="19"/>
      <c r="I148" s="19"/>
    </row>
    <row r="149" spans="1:9" ht="15.75">
      <c r="A149" s="18"/>
      <c r="B149" s="19"/>
      <c r="C149" s="18"/>
      <c r="D149" s="18"/>
      <c r="E149" s="18"/>
      <c r="F149" s="19"/>
      <c r="G149" s="19"/>
      <c r="H149" s="19"/>
      <c r="I149" s="19"/>
    </row>
    <row r="150" spans="1:9" ht="15.75">
      <c r="A150" s="18"/>
      <c r="B150" s="19"/>
      <c r="C150" s="18"/>
      <c r="D150" s="18"/>
      <c r="E150" s="18"/>
      <c r="F150" s="19"/>
      <c r="G150" s="19"/>
      <c r="H150" s="19"/>
      <c r="I150" s="19"/>
    </row>
    <row r="151" spans="1:9" ht="15.75">
      <c r="A151" s="18"/>
      <c r="B151" s="19"/>
      <c r="C151" s="18"/>
      <c r="D151" s="18"/>
      <c r="E151" s="18"/>
      <c r="F151" s="19"/>
      <c r="G151" s="19"/>
      <c r="H151" s="19"/>
      <c r="I151" s="19"/>
    </row>
    <row r="152" spans="1:9" ht="15.75">
      <c r="A152" s="18"/>
      <c r="B152" s="19"/>
      <c r="C152" s="18"/>
      <c r="D152" s="18"/>
      <c r="E152" s="18"/>
      <c r="F152" s="19"/>
      <c r="G152" s="19"/>
      <c r="H152" s="19"/>
      <c r="I152" s="19"/>
    </row>
    <row r="153" spans="1:9" ht="15.75">
      <c r="A153" s="18"/>
      <c r="B153" s="19"/>
      <c r="C153" s="18"/>
      <c r="D153" s="18"/>
      <c r="E153" s="18"/>
      <c r="F153" s="19"/>
      <c r="G153" s="19"/>
      <c r="H153" s="19"/>
      <c r="I153" s="19"/>
    </row>
    <row r="154" spans="1:9" ht="15.75">
      <c r="A154" s="18"/>
      <c r="B154" s="19"/>
      <c r="C154" s="18"/>
      <c r="D154" s="18"/>
      <c r="E154" s="18"/>
      <c r="F154" s="19"/>
      <c r="G154" s="19"/>
      <c r="H154" s="19"/>
      <c r="I154" s="19"/>
    </row>
    <row r="155" spans="1:9" ht="15.75">
      <c r="A155" s="18"/>
      <c r="B155" s="19"/>
      <c r="C155" s="18"/>
      <c r="D155" s="18"/>
      <c r="E155" s="18"/>
      <c r="F155" s="19"/>
      <c r="G155" s="19"/>
      <c r="H155" s="19"/>
      <c r="I155" s="19"/>
    </row>
    <row r="156" spans="1:9" ht="15.75">
      <c r="A156" s="18"/>
      <c r="B156" s="19"/>
      <c r="C156" s="18"/>
      <c r="D156" s="18"/>
      <c r="E156" s="18"/>
      <c r="F156" s="19"/>
      <c r="G156" s="19"/>
      <c r="H156" s="19"/>
      <c r="I156" s="19"/>
    </row>
    <row r="157" spans="1:9" ht="15.75">
      <c r="A157" s="18"/>
      <c r="B157" s="19"/>
      <c r="C157" s="18"/>
      <c r="D157" s="18"/>
      <c r="E157" s="18"/>
      <c r="F157" s="19"/>
      <c r="G157" s="19"/>
      <c r="H157" s="19"/>
      <c r="I157" s="19"/>
    </row>
    <row r="158" spans="1:9" ht="15.75">
      <c r="A158" s="18"/>
      <c r="B158" s="19"/>
      <c r="C158" s="18"/>
      <c r="D158" s="18"/>
      <c r="E158" s="18"/>
      <c r="F158" s="19"/>
      <c r="G158" s="19"/>
      <c r="H158" s="19"/>
      <c r="I158" s="19"/>
    </row>
    <row r="159" spans="1:9" ht="15.75">
      <c r="A159" s="18"/>
      <c r="B159" s="19"/>
      <c r="C159" s="18"/>
      <c r="D159" s="18"/>
      <c r="E159" s="18"/>
      <c r="F159" s="19"/>
      <c r="G159" s="19"/>
      <c r="H159" s="19"/>
      <c r="I159" s="19"/>
    </row>
    <row r="160" spans="1:9" ht="15.75">
      <c r="A160" s="18"/>
      <c r="B160" s="19"/>
      <c r="C160" s="18"/>
      <c r="D160" s="18"/>
      <c r="E160" s="18"/>
      <c r="F160" s="19"/>
      <c r="G160" s="19"/>
      <c r="H160" s="19"/>
      <c r="I160" s="19"/>
    </row>
    <row r="161" spans="1:9" ht="15.75">
      <c r="A161" s="18"/>
      <c r="B161" s="19"/>
      <c r="C161" s="18"/>
      <c r="D161" s="18"/>
      <c r="E161" s="18"/>
      <c r="F161" s="19"/>
      <c r="G161" s="19"/>
      <c r="H161" s="19"/>
      <c r="I161" s="19"/>
    </row>
    <row r="162" spans="1:9" ht="15.75">
      <c r="A162" s="18"/>
      <c r="B162" s="19"/>
      <c r="C162" s="18"/>
      <c r="D162" s="18"/>
      <c r="E162" s="18"/>
      <c r="F162" s="19"/>
      <c r="G162" s="19"/>
      <c r="H162" s="19"/>
      <c r="I162" s="19"/>
    </row>
    <row r="163" spans="1:9" ht="15.75">
      <c r="A163" s="18"/>
      <c r="B163" s="19"/>
      <c r="C163" s="18"/>
      <c r="D163" s="18"/>
      <c r="E163" s="18"/>
      <c r="F163" s="19"/>
      <c r="G163" s="19"/>
      <c r="H163" s="19"/>
      <c r="I163" s="19"/>
    </row>
    <row r="164" spans="1:9" ht="15.75">
      <c r="A164" s="18"/>
      <c r="B164" s="19"/>
      <c r="C164" s="18"/>
      <c r="D164" s="18"/>
      <c r="E164" s="18"/>
      <c r="F164" s="19"/>
      <c r="G164" s="19"/>
      <c r="H164" s="19"/>
      <c r="I164" s="19"/>
    </row>
    <row r="165" spans="1:9" ht="15.75">
      <c r="A165" s="18"/>
      <c r="B165" s="19"/>
      <c r="C165" s="18"/>
      <c r="D165" s="18"/>
      <c r="E165" s="18"/>
      <c r="F165" s="19"/>
      <c r="G165" s="19"/>
      <c r="H165" s="19"/>
      <c r="I165" s="19"/>
    </row>
    <row r="166" spans="1:9" ht="15.75">
      <c r="A166" s="18"/>
      <c r="B166" s="19"/>
      <c r="C166" s="18"/>
      <c r="D166" s="18"/>
      <c r="E166" s="18"/>
      <c r="F166" s="19"/>
      <c r="G166" s="19"/>
      <c r="H166" s="19"/>
      <c r="I166" s="19"/>
    </row>
    <row r="167" spans="1:9" ht="15.75">
      <c r="A167" s="18"/>
      <c r="B167" s="19"/>
      <c r="C167" s="18"/>
      <c r="D167" s="18"/>
      <c r="E167" s="18"/>
      <c r="F167" s="19"/>
      <c r="G167" s="19"/>
      <c r="H167" s="19"/>
      <c r="I167" s="19"/>
    </row>
    <row r="168" spans="1:9" ht="15.75">
      <c r="A168" s="18"/>
      <c r="B168" s="19"/>
      <c r="C168" s="18"/>
      <c r="D168" s="18"/>
      <c r="E168" s="18"/>
      <c r="F168" s="19"/>
      <c r="G168" s="19"/>
      <c r="H168" s="19"/>
      <c r="I168" s="19"/>
    </row>
    <row r="169" spans="1:9" ht="15.75">
      <c r="A169" s="18"/>
      <c r="B169" s="19"/>
      <c r="C169" s="18"/>
      <c r="D169" s="18"/>
      <c r="E169" s="18"/>
      <c r="F169" s="19"/>
      <c r="G169" s="19"/>
      <c r="H169" s="19"/>
      <c r="I169" s="19"/>
    </row>
    <row r="170" spans="1:9" ht="15.75">
      <c r="A170" s="18"/>
      <c r="B170" s="19"/>
      <c r="C170" s="18"/>
      <c r="D170" s="18"/>
      <c r="E170" s="18"/>
      <c r="F170" s="19"/>
      <c r="G170" s="19"/>
      <c r="H170" s="19"/>
      <c r="I170" s="19"/>
    </row>
    <row r="171" spans="1:9" ht="15.75">
      <c r="A171" s="18"/>
      <c r="B171" s="19"/>
      <c r="C171" s="18"/>
      <c r="D171" s="18"/>
      <c r="E171" s="18"/>
      <c r="F171" s="19"/>
      <c r="G171" s="19"/>
      <c r="H171" s="19"/>
      <c r="I171" s="19"/>
    </row>
    <row r="172" spans="1:9" ht="15.75">
      <c r="A172" s="18"/>
      <c r="B172" s="19"/>
      <c r="C172" s="18"/>
      <c r="D172" s="18"/>
      <c r="E172" s="18"/>
      <c r="F172" s="19"/>
      <c r="G172" s="19"/>
      <c r="H172" s="19"/>
      <c r="I172" s="19"/>
    </row>
    <row r="173" spans="1:9" ht="15.75">
      <c r="A173" s="18"/>
      <c r="B173" s="19"/>
      <c r="C173" s="18"/>
      <c r="D173" s="18"/>
      <c r="E173" s="18"/>
      <c r="F173" s="19"/>
      <c r="G173" s="19"/>
      <c r="H173" s="19"/>
      <c r="I173" s="19"/>
    </row>
    <row r="174" spans="1:9" ht="15.75">
      <c r="A174" s="18"/>
      <c r="B174" s="19"/>
      <c r="C174" s="18"/>
      <c r="D174" s="18"/>
      <c r="E174" s="18"/>
      <c r="F174" s="19"/>
      <c r="G174" s="19"/>
      <c r="H174" s="19"/>
      <c r="I174" s="19"/>
    </row>
    <row r="175" spans="1:9" ht="15.75">
      <c r="A175" s="18"/>
      <c r="B175" s="19"/>
      <c r="C175" s="18"/>
      <c r="D175" s="18"/>
      <c r="E175" s="18"/>
      <c r="F175" s="19"/>
      <c r="G175" s="19"/>
      <c r="H175" s="19"/>
      <c r="I175" s="19"/>
    </row>
    <row r="176" spans="1:9" ht="15.75">
      <c r="A176" s="18"/>
      <c r="B176" s="19"/>
      <c r="C176" s="18"/>
      <c r="D176" s="18"/>
      <c r="E176" s="18"/>
      <c r="F176" s="19"/>
      <c r="G176" s="19"/>
      <c r="H176" s="19"/>
      <c r="I176" s="19"/>
    </row>
    <row r="177" spans="1:9" ht="15.75">
      <c r="A177" s="18"/>
      <c r="B177" s="19"/>
      <c r="C177" s="18"/>
      <c r="D177" s="18"/>
      <c r="E177" s="18"/>
      <c r="F177" s="19"/>
      <c r="G177" s="19"/>
      <c r="H177" s="19"/>
      <c r="I177" s="19"/>
    </row>
    <row r="178" spans="1:9" ht="15.75">
      <c r="A178" s="18"/>
      <c r="B178" s="19"/>
      <c r="C178" s="18"/>
      <c r="D178" s="18"/>
      <c r="E178" s="18"/>
      <c r="F178" s="19"/>
      <c r="G178" s="19"/>
      <c r="H178" s="19"/>
      <c r="I178" s="19"/>
    </row>
    <row r="179" spans="1:9" ht="15.75">
      <c r="A179" s="18"/>
      <c r="B179" s="19"/>
      <c r="C179" s="18"/>
      <c r="D179" s="18"/>
      <c r="E179" s="18"/>
      <c r="F179" s="19"/>
      <c r="G179" s="19"/>
      <c r="H179" s="19"/>
      <c r="I179" s="19"/>
    </row>
    <row r="180" spans="1:9" ht="15.75">
      <c r="A180" s="18"/>
      <c r="B180" s="19"/>
      <c r="C180" s="18"/>
      <c r="D180" s="18"/>
      <c r="E180" s="18"/>
      <c r="F180" s="19"/>
      <c r="G180" s="19"/>
      <c r="H180" s="19"/>
      <c r="I180" s="19"/>
    </row>
    <row r="181" spans="1:9" ht="15.75">
      <c r="A181" s="18"/>
      <c r="B181" s="19"/>
      <c r="C181" s="18"/>
      <c r="D181" s="18"/>
      <c r="E181" s="18"/>
      <c r="F181" s="19"/>
      <c r="G181" s="19"/>
      <c r="H181" s="19"/>
      <c r="I181" s="19"/>
    </row>
    <row r="182" spans="1:9" ht="15.75">
      <c r="A182" s="18"/>
      <c r="B182" s="19"/>
      <c r="C182" s="18"/>
      <c r="D182" s="18"/>
      <c r="E182" s="18"/>
      <c r="F182" s="19"/>
      <c r="G182" s="19"/>
      <c r="H182" s="19"/>
      <c r="I182" s="19"/>
    </row>
    <row r="183" spans="1:9" ht="15.75">
      <c r="A183" s="18"/>
      <c r="B183" s="19"/>
      <c r="C183" s="18"/>
      <c r="D183" s="18"/>
      <c r="E183" s="18"/>
      <c r="F183" s="19"/>
      <c r="G183" s="19"/>
      <c r="H183" s="19"/>
      <c r="I183" s="19"/>
    </row>
    <row r="184" spans="1:9" ht="15.75">
      <c r="A184" s="18"/>
      <c r="B184" s="19"/>
      <c r="C184" s="18"/>
      <c r="D184" s="18"/>
      <c r="E184" s="18"/>
      <c r="F184" s="19"/>
      <c r="G184" s="19"/>
      <c r="H184" s="19"/>
      <c r="I184" s="19"/>
    </row>
    <row r="185" spans="1:9" ht="15.75">
      <c r="A185" s="18"/>
      <c r="B185" s="19"/>
      <c r="C185" s="18"/>
      <c r="D185" s="18"/>
      <c r="E185" s="18"/>
      <c r="F185" s="19"/>
      <c r="G185" s="19"/>
      <c r="H185" s="19"/>
      <c r="I185" s="19"/>
    </row>
    <row r="186" spans="1:9" ht="15.75">
      <c r="A186" s="18"/>
      <c r="B186" s="19"/>
      <c r="C186" s="18"/>
      <c r="D186" s="18"/>
      <c r="E186" s="18"/>
      <c r="F186" s="19"/>
      <c r="G186" s="19"/>
      <c r="H186" s="19"/>
      <c r="I186" s="19"/>
    </row>
    <row r="187" spans="1:9" ht="15.75">
      <c r="A187" s="18"/>
      <c r="B187" s="19"/>
      <c r="C187" s="18"/>
      <c r="D187" s="18"/>
      <c r="E187" s="18"/>
      <c r="F187" s="19"/>
      <c r="G187" s="19"/>
      <c r="H187" s="19"/>
      <c r="I187" s="19"/>
    </row>
    <row r="188" spans="1:9" ht="15.75">
      <c r="A188" s="18"/>
      <c r="B188" s="19"/>
      <c r="C188" s="18"/>
      <c r="D188" s="18"/>
      <c r="E188" s="18"/>
      <c r="F188" s="19"/>
      <c r="G188" s="19"/>
      <c r="H188" s="19"/>
      <c r="I188" s="19"/>
    </row>
    <row r="189" spans="1:9" ht="15.75">
      <c r="A189" s="18"/>
      <c r="B189" s="19"/>
      <c r="C189" s="18"/>
      <c r="D189" s="18"/>
      <c r="E189" s="18"/>
      <c r="F189" s="19"/>
      <c r="G189" s="19"/>
      <c r="H189" s="19"/>
      <c r="I189" s="19"/>
    </row>
    <row r="190" spans="1:9" ht="15.75">
      <c r="A190" s="18"/>
      <c r="B190" s="19"/>
      <c r="C190" s="18"/>
      <c r="D190" s="18"/>
      <c r="E190" s="18"/>
      <c r="F190" s="19"/>
      <c r="G190" s="19"/>
      <c r="H190" s="19"/>
      <c r="I190" s="19"/>
    </row>
    <row r="191" spans="1:9" ht="15.75">
      <c r="A191" s="18"/>
      <c r="B191" s="19"/>
      <c r="C191" s="18"/>
      <c r="D191" s="18"/>
      <c r="E191" s="18"/>
      <c r="F191" s="19"/>
      <c r="G191" s="19"/>
      <c r="H191" s="19"/>
      <c r="I191" s="19"/>
    </row>
    <row r="192" spans="1:9" ht="15.75">
      <c r="A192" s="18"/>
      <c r="B192" s="19"/>
      <c r="C192" s="18"/>
      <c r="D192" s="18"/>
      <c r="E192" s="18"/>
      <c r="F192" s="19"/>
      <c r="G192" s="19"/>
      <c r="H192" s="19"/>
      <c r="I192" s="19"/>
    </row>
    <row r="193" spans="1:9" ht="15.75">
      <c r="A193" s="18"/>
      <c r="B193" s="19"/>
      <c r="C193" s="18"/>
      <c r="D193" s="18"/>
      <c r="E193" s="18"/>
      <c r="F193" s="19"/>
      <c r="G193" s="19"/>
      <c r="H193" s="19"/>
      <c r="I193" s="19"/>
    </row>
    <row r="194" spans="1:9" ht="15.75">
      <c r="A194" s="18"/>
      <c r="B194" s="19"/>
      <c r="C194" s="18"/>
      <c r="D194" s="18"/>
      <c r="E194" s="18"/>
      <c r="F194" s="19"/>
      <c r="G194" s="19"/>
      <c r="H194" s="19"/>
      <c r="I194" s="19"/>
    </row>
    <row r="195" spans="1:9" ht="15.75">
      <c r="A195" s="18"/>
      <c r="B195" s="19"/>
      <c r="C195" s="18"/>
      <c r="D195" s="18"/>
      <c r="E195" s="18"/>
      <c r="F195" s="19"/>
      <c r="G195" s="19"/>
      <c r="H195" s="19"/>
      <c r="I195" s="19"/>
    </row>
    <row r="196" spans="1:9" ht="15.75">
      <c r="A196" s="18"/>
      <c r="B196" s="19"/>
      <c r="C196" s="18"/>
      <c r="D196" s="18"/>
      <c r="E196" s="18"/>
      <c r="F196" s="19"/>
      <c r="G196" s="19"/>
      <c r="H196" s="19"/>
      <c r="I196" s="19"/>
    </row>
    <row r="197" spans="1:9" ht="15.75">
      <c r="A197" s="18"/>
      <c r="B197" s="19"/>
      <c r="C197" s="18"/>
      <c r="D197" s="18"/>
      <c r="E197" s="18"/>
      <c r="F197" s="19"/>
      <c r="G197" s="19"/>
      <c r="H197" s="19"/>
      <c r="I197" s="19"/>
    </row>
    <row r="198" spans="1:9" ht="15.75">
      <c r="A198" s="18"/>
      <c r="B198" s="19"/>
      <c r="C198" s="18"/>
      <c r="D198" s="18"/>
      <c r="E198" s="18"/>
      <c r="F198" s="19"/>
      <c r="G198" s="19"/>
      <c r="H198" s="19"/>
      <c r="I198" s="19"/>
    </row>
    <row r="199" spans="1:9" ht="15.75">
      <c r="A199" s="18"/>
      <c r="B199" s="19"/>
      <c r="C199" s="18"/>
      <c r="D199" s="18"/>
      <c r="E199" s="18"/>
      <c r="F199" s="19"/>
      <c r="G199" s="19"/>
      <c r="H199" s="19"/>
      <c r="I199" s="19"/>
    </row>
    <row r="200" spans="1:9" ht="15.75">
      <c r="A200" s="18"/>
      <c r="B200" s="19"/>
      <c r="C200" s="18"/>
      <c r="D200" s="18"/>
      <c r="E200" s="18"/>
      <c r="F200" s="19"/>
      <c r="G200" s="19"/>
      <c r="H200" s="19"/>
      <c r="I200" s="19"/>
    </row>
    <row r="201" spans="1:9" ht="15.75">
      <c r="A201" s="18"/>
      <c r="B201" s="19"/>
      <c r="C201" s="18"/>
      <c r="D201" s="18"/>
      <c r="E201" s="18"/>
      <c r="F201" s="19"/>
      <c r="G201" s="19"/>
      <c r="H201" s="19"/>
      <c r="I201" s="19"/>
    </row>
    <row r="202" spans="1:9" ht="15.75">
      <c r="A202" s="18"/>
      <c r="B202" s="19"/>
      <c r="C202" s="18"/>
      <c r="D202" s="18"/>
      <c r="E202" s="18"/>
      <c r="F202" s="19"/>
      <c r="G202" s="19"/>
      <c r="H202" s="19"/>
      <c r="I202" s="19"/>
    </row>
    <row r="203" spans="1:9" ht="15.75">
      <c r="A203" s="18"/>
      <c r="B203" s="19"/>
      <c r="C203" s="18"/>
      <c r="D203" s="18"/>
      <c r="E203" s="18"/>
      <c r="F203" s="19"/>
      <c r="G203" s="19"/>
      <c r="H203" s="19"/>
      <c r="I203" s="19"/>
    </row>
    <row r="204" spans="1:9" ht="15.75">
      <c r="A204" s="18"/>
      <c r="B204" s="19"/>
      <c r="C204" s="18"/>
      <c r="D204" s="18"/>
      <c r="E204" s="18"/>
      <c r="F204" s="19"/>
      <c r="G204" s="19"/>
      <c r="H204" s="19"/>
      <c r="I204" s="19"/>
    </row>
    <row r="205" spans="1:9" ht="15.75">
      <c r="A205" s="18"/>
      <c r="B205" s="19"/>
      <c r="C205" s="18"/>
      <c r="D205" s="18"/>
      <c r="E205" s="18"/>
      <c r="F205" s="19"/>
      <c r="G205" s="19"/>
      <c r="H205" s="19"/>
      <c r="I205" s="19"/>
    </row>
    <row r="206" spans="1:9" ht="15.75">
      <c r="A206" s="18"/>
      <c r="B206" s="19"/>
      <c r="C206" s="18"/>
      <c r="D206" s="18"/>
      <c r="E206" s="18"/>
      <c r="F206" s="19"/>
      <c r="G206" s="19"/>
      <c r="H206" s="19"/>
      <c r="I206" s="19"/>
    </row>
    <row r="207" spans="1:9" ht="15.75">
      <c r="A207" s="18"/>
      <c r="B207" s="19"/>
      <c r="C207" s="18"/>
      <c r="D207" s="18"/>
      <c r="E207" s="18"/>
      <c r="F207" s="19"/>
      <c r="G207" s="19"/>
      <c r="H207" s="19"/>
      <c r="I207" s="19"/>
    </row>
    <row r="208" spans="1:9" ht="15.75">
      <c r="A208" s="18"/>
      <c r="B208" s="19"/>
      <c r="C208" s="18"/>
      <c r="D208" s="18"/>
      <c r="E208" s="18"/>
      <c r="F208" s="19"/>
      <c r="G208" s="19"/>
      <c r="H208" s="19"/>
      <c r="I208" s="19"/>
    </row>
    <row r="209" spans="1:9" ht="15.75">
      <c r="A209" s="18"/>
      <c r="B209" s="19"/>
      <c r="C209" s="18"/>
      <c r="D209" s="18"/>
      <c r="E209" s="18"/>
      <c r="F209" s="19"/>
      <c r="G209" s="19"/>
      <c r="H209" s="19"/>
      <c r="I209" s="19"/>
    </row>
    <row r="210" spans="1:9" ht="15.75">
      <c r="A210" s="18"/>
      <c r="B210" s="19"/>
      <c r="C210" s="18"/>
      <c r="D210" s="18"/>
      <c r="E210" s="18"/>
      <c r="F210" s="19"/>
      <c r="G210" s="19"/>
      <c r="H210" s="19"/>
      <c r="I210" s="19"/>
    </row>
    <row r="211" spans="1:9" ht="15.75">
      <c r="A211" s="18"/>
      <c r="B211" s="19"/>
      <c r="C211" s="18"/>
      <c r="D211" s="18"/>
      <c r="E211" s="18"/>
      <c r="F211" s="19"/>
      <c r="G211" s="19"/>
      <c r="H211" s="19"/>
      <c r="I211" s="19"/>
    </row>
    <row r="212" spans="1:9" ht="15.75">
      <c r="A212" s="18"/>
      <c r="B212" s="19"/>
      <c r="C212" s="18"/>
      <c r="D212" s="18"/>
      <c r="E212" s="18"/>
      <c r="F212" s="19"/>
      <c r="G212" s="19"/>
      <c r="H212" s="19"/>
      <c r="I212" s="19"/>
    </row>
    <row r="213" spans="1:9" ht="15.75">
      <c r="A213" s="18"/>
      <c r="B213" s="19"/>
      <c r="C213" s="18"/>
      <c r="D213" s="18"/>
      <c r="E213" s="18"/>
      <c r="F213" s="19"/>
      <c r="G213" s="19"/>
      <c r="H213" s="19"/>
      <c r="I213" s="19"/>
    </row>
    <row r="214" spans="1:9" ht="15.75">
      <c r="A214" s="18"/>
      <c r="B214" s="19"/>
      <c r="C214" s="18"/>
      <c r="D214" s="18"/>
      <c r="E214" s="18"/>
      <c r="F214" s="19"/>
      <c r="G214" s="19"/>
      <c r="H214" s="19"/>
      <c r="I214" s="19"/>
    </row>
    <row r="215" spans="1:9" ht="15.75">
      <c r="A215" s="18"/>
      <c r="B215" s="19"/>
      <c r="C215" s="18"/>
      <c r="D215" s="18"/>
      <c r="E215" s="18"/>
      <c r="F215" s="19"/>
      <c r="G215" s="19"/>
      <c r="H215" s="19"/>
      <c r="I215" s="19"/>
    </row>
    <row r="216" spans="1:9" ht="15.75">
      <c r="A216" s="18"/>
      <c r="B216" s="19"/>
      <c r="C216" s="18"/>
      <c r="D216" s="18"/>
      <c r="E216" s="18"/>
      <c r="F216" s="19"/>
      <c r="G216" s="19"/>
      <c r="H216" s="19"/>
      <c r="I216" s="19"/>
    </row>
    <row r="217" spans="1:9" ht="15.75">
      <c r="A217" s="18"/>
      <c r="B217" s="19"/>
      <c r="C217" s="18"/>
      <c r="D217" s="18"/>
      <c r="E217" s="18"/>
      <c r="F217" s="19"/>
      <c r="G217" s="19"/>
      <c r="H217" s="19"/>
      <c r="I217" s="19"/>
    </row>
    <row r="218" spans="1:9" ht="15.75">
      <c r="A218" s="18"/>
      <c r="B218" s="19"/>
      <c r="C218" s="18"/>
      <c r="D218" s="18"/>
      <c r="E218" s="18"/>
      <c r="F218" s="19"/>
      <c r="G218" s="19"/>
      <c r="H218" s="19"/>
      <c r="I218" s="19"/>
    </row>
    <row r="219" spans="1:9" ht="15.75">
      <c r="A219" s="18"/>
      <c r="B219" s="19"/>
      <c r="C219" s="18"/>
      <c r="D219" s="18"/>
      <c r="E219" s="18"/>
      <c r="F219" s="19"/>
      <c r="G219" s="19"/>
      <c r="H219" s="19"/>
      <c r="I219" s="19"/>
    </row>
    <row r="220" spans="1:9" ht="15.75">
      <c r="A220" s="18"/>
      <c r="B220" s="19"/>
      <c r="C220" s="18"/>
      <c r="D220" s="18"/>
      <c r="E220" s="18"/>
      <c r="F220" s="19"/>
      <c r="G220" s="19"/>
      <c r="H220" s="19"/>
      <c r="I220" s="19"/>
    </row>
    <row r="221" spans="1:9" ht="15.75">
      <c r="A221" s="18"/>
      <c r="B221" s="19"/>
      <c r="C221" s="18"/>
      <c r="D221" s="18"/>
      <c r="E221" s="18"/>
      <c r="F221" s="19"/>
      <c r="G221" s="19"/>
      <c r="H221" s="19"/>
      <c r="I221" s="19"/>
    </row>
    <row r="222" spans="1:9" ht="15.75">
      <c r="A222" s="18"/>
      <c r="B222" s="19"/>
      <c r="C222" s="18"/>
      <c r="D222" s="18"/>
      <c r="E222" s="18"/>
      <c r="F222" s="19"/>
      <c r="G222" s="19"/>
      <c r="H222" s="19"/>
      <c r="I222" s="19"/>
    </row>
    <row r="223" spans="1:9" ht="15.75">
      <c r="A223" s="18"/>
      <c r="B223" s="19"/>
      <c r="C223" s="18"/>
      <c r="D223" s="18"/>
      <c r="E223" s="18"/>
      <c r="F223" s="19"/>
      <c r="G223" s="19"/>
      <c r="H223" s="19"/>
      <c r="I223" s="19"/>
    </row>
    <row r="224" spans="1:9" ht="15.75">
      <c r="A224" s="18"/>
      <c r="B224" s="19"/>
      <c r="C224" s="18"/>
      <c r="D224" s="18"/>
      <c r="E224" s="18"/>
      <c r="F224" s="19"/>
      <c r="G224" s="19"/>
      <c r="H224" s="19"/>
      <c r="I224" s="19"/>
    </row>
    <row r="225" spans="1:9" ht="15.75">
      <c r="A225" s="18"/>
      <c r="B225" s="19"/>
      <c r="C225" s="18"/>
      <c r="D225" s="18"/>
      <c r="E225" s="18"/>
      <c r="F225" s="19"/>
      <c r="G225" s="19"/>
      <c r="H225" s="19"/>
      <c r="I225" s="19"/>
    </row>
    <row r="226" spans="1:9" ht="15.75">
      <c r="A226" s="18"/>
      <c r="B226" s="19"/>
      <c r="C226" s="18"/>
      <c r="D226" s="18"/>
      <c r="E226" s="18"/>
      <c r="F226" s="19"/>
      <c r="G226" s="19"/>
      <c r="H226" s="19"/>
      <c r="I226" s="19"/>
    </row>
    <row r="227" spans="1:9" ht="15.75">
      <c r="A227" s="18"/>
      <c r="B227" s="19"/>
      <c r="C227" s="18"/>
      <c r="D227" s="18"/>
      <c r="E227" s="18"/>
      <c r="F227" s="19"/>
      <c r="G227" s="19"/>
      <c r="H227" s="19"/>
      <c r="I227" s="19"/>
    </row>
    <row r="228" spans="1:9" ht="16.5" thickBot="1">
      <c r="A228" s="14"/>
      <c r="B228" s="14"/>
      <c r="C228" s="14"/>
      <c r="D228" s="14"/>
      <c r="E228" s="14"/>
      <c r="F228" s="14"/>
      <c r="G228" s="22"/>
      <c r="H228" s="14"/>
      <c r="I228" s="22"/>
    </row>
    <row r="229" spans="1:9" ht="16.5" thickBot="1">
      <c r="A229" s="2">
        <v>1</v>
      </c>
      <c r="B229" s="13"/>
      <c r="C229" s="15" t="s">
        <v>16</v>
      </c>
      <c r="D229" s="16"/>
      <c r="E229" s="17"/>
      <c r="F229" s="6"/>
      <c r="G229" s="26"/>
      <c r="H229" s="12"/>
      <c r="I229" s="28"/>
    </row>
    <row r="230" spans="1:9" ht="16.5" thickBot="1">
      <c r="A230" s="14"/>
      <c r="B230" s="14"/>
      <c r="C230" s="14"/>
      <c r="D230" s="14"/>
      <c r="E230" s="14"/>
      <c r="F230" s="14"/>
      <c r="G230" s="22"/>
      <c r="H230" s="14"/>
      <c r="I230" s="22"/>
    </row>
    <row r="231" spans="1:9" ht="48" customHeight="1" thickBot="1">
      <c r="A231" s="3" t="s">
        <v>9</v>
      </c>
      <c r="B231" s="4">
        <v>87418</v>
      </c>
      <c r="C231" s="9" t="s">
        <v>14</v>
      </c>
      <c r="D231" s="4" t="s">
        <v>6</v>
      </c>
      <c r="E231" s="7">
        <v>282.45</v>
      </c>
      <c r="F231" s="5"/>
      <c r="G231" s="27"/>
      <c r="H231" s="11"/>
      <c r="I231" s="29"/>
    </row>
    <row r="232" spans="1:9" ht="60">
      <c r="A232" s="3" t="s">
        <v>9</v>
      </c>
      <c r="B232" s="4">
        <v>87418</v>
      </c>
      <c r="C232" s="9" t="s">
        <v>14</v>
      </c>
      <c r="D232" s="4" t="s">
        <v>6</v>
      </c>
      <c r="E232" s="7">
        <v>282.45</v>
      </c>
      <c r="F232" s="5"/>
      <c r="G232" s="27"/>
      <c r="H232" s="11"/>
      <c r="I232" s="29"/>
    </row>
    <row r="233" spans="1:9" ht="16.5" thickBot="1">
      <c r="A233" s="130"/>
      <c r="B233" s="130"/>
      <c r="C233" s="130"/>
      <c r="D233" s="130"/>
      <c r="E233" s="130"/>
      <c r="F233" s="130"/>
      <c r="G233" s="130"/>
      <c r="H233" s="130"/>
      <c r="I233" s="20"/>
    </row>
    <row r="234" spans="1:9" ht="16.5" thickBot="1">
      <c r="A234" s="131" t="s">
        <v>7</v>
      </c>
      <c r="B234" s="132"/>
      <c r="C234" s="132"/>
      <c r="D234" s="132"/>
      <c r="E234" s="132"/>
      <c r="F234" s="132"/>
      <c r="G234" s="21"/>
      <c r="H234" s="10"/>
      <c r="I234" s="28"/>
    </row>
    <row r="235" spans="1:9" ht="16.5" thickBot="1">
      <c r="A235" s="129"/>
      <c r="B235" s="129"/>
      <c r="C235" s="129"/>
      <c r="D235" s="129"/>
      <c r="E235" s="129"/>
      <c r="F235" s="129"/>
      <c r="G235" s="129"/>
      <c r="H235" s="129"/>
      <c r="I235" s="22"/>
    </row>
    <row r="236" spans="1:9" ht="16.5" thickBot="1">
      <c r="A236" s="136"/>
      <c r="B236" s="137"/>
      <c r="C236" s="137"/>
      <c r="D236" s="137"/>
      <c r="E236" s="137"/>
      <c r="F236" s="137"/>
      <c r="G236" s="137"/>
      <c r="H236" s="138"/>
      <c r="I236" s="30"/>
    </row>
    <row r="237" spans="1:9" ht="15.75">
      <c r="A237" s="139"/>
      <c r="B237" s="140"/>
      <c r="C237" s="140"/>
      <c r="D237" s="140"/>
      <c r="E237" s="140"/>
      <c r="F237" s="140"/>
      <c r="G237" s="140"/>
      <c r="H237" s="141"/>
      <c r="I237" s="30"/>
    </row>
    <row r="238" spans="1:9" ht="15.75">
      <c r="A238" s="118"/>
      <c r="B238" s="119"/>
      <c r="C238" s="119"/>
      <c r="D238" s="119"/>
      <c r="E238" s="119"/>
      <c r="F238" s="119"/>
      <c r="G238" s="119"/>
      <c r="H238" s="142"/>
      <c r="I238" s="22"/>
    </row>
    <row r="239" spans="1:9" ht="15.75">
      <c r="A239" s="118"/>
      <c r="B239" s="119"/>
      <c r="C239" s="119"/>
      <c r="D239" s="119"/>
      <c r="E239" s="119"/>
      <c r="F239" s="119"/>
      <c r="G239" s="119"/>
      <c r="H239" s="142"/>
      <c r="I239" s="22"/>
    </row>
    <row r="240" spans="1:9" ht="15.75">
      <c r="A240" s="128" t="s">
        <v>8</v>
      </c>
      <c r="B240" s="120"/>
      <c r="C240" s="120"/>
      <c r="D240" s="120"/>
      <c r="E240" s="120"/>
      <c r="F240" s="120"/>
      <c r="G240" s="120"/>
      <c r="H240" s="121"/>
      <c r="I240" s="23"/>
    </row>
    <row r="241" spans="1:9" ht="15.75">
      <c r="A241" s="135"/>
      <c r="B241" s="122"/>
      <c r="C241" s="122"/>
      <c r="D241" s="122"/>
      <c r="E241" s="122"/>
      <c r="F241" s="122"/>
      <c r="G241" s="122"/>
      <c r="H241" s="123"/>
      <c r="I241" s="24"/>
    </row>
    <row r="242" spans="1:9" ht="15.75">
      <c r="A242" s="118"/>
      <c r="B242" s="119"/>
      <c r="C242" s="119"/>
      <c r="D242" s="119"/>
      <c r="E242" s="124"/>
      <c r="F242" s="124"/>
      <c r="G242" s="124"/>
      <c r="H242" s="125"/>
      <c r="I242" s="25"/>
    </row>
    <row r="243" spans="1:9" ht="16.5" thickBot="1">
      <c r="A243" s="116"/>
      <c r="B243" s="117"/>
      <c r="C243" s="117"/>
      <c r="D243" s="117"/>
      <c r="E243" s="126"/>
      <c r="F243" s="126"/>
      <c r="G243" s="126"/>
      <c r="H243" s="127"/>
      <c r="I243" s="23"/>
    </row>
    <row r="245" ht="15.75" customHeight="1"/>
    <row r="248" ht="16.5" customHeight="1"/>
  </sheetData>
  <sheetProtection/>
  <mergeCells count="55">
    <mergeCell ref="I3:I4"/>
    <mergeCell ref="I5:I6"/>
    <mergeCell ref="A33:H33"/>
    <mergeCell ref="A39:D39"/>
    <mergeCell ref="E39:H39"/>
    <mergeCell ref="A40:D40"/>
    <mergeCell ref="E40:H40"/>
    <mergeCell ref="A34:H34"/>
    <mergeCell ref="A35:H35"/>
    <mergeCell ref="A36:H36"/>
    <mergeCell ref="D8:D9"/>
    <mergeCell ref="E8:E9"/>
    <mergeCell ref="F8:F9"/>
    <mergeCell ref="H3:H4"/>
    <mergeCell ref="H5:H6"/>
    <mergeCell ref="I8:I9"/>
    <mergeCell ref="G8:G9"/>
    <mergeCell ref="C3:G4"/>
    <mergeCell ref="C5:G5"/>
    <mergeCell ref="C6:G6"/>
    <mergeCell ref="C1:I2"/>
    <mergeCell ref="A7:H7"/>
    <mergeCell ref="H8:H9"/>
    <mergeCell ref="A8:A9"/>
    <mergeCell ref="B8:B9"/>
    <mergeCell ref="A1:B2"/>
    <mergeCell ref="A3:B4"/>
    <mergeCell ref="A5:B5"/>
    <mergeCell ref="A6:B6"/>
    <mergeCell ref="C8:C9"/>
    <mergeCell ref="E38:H38"/>
    <mergeCell ref="G29:H29"/>
    <mergeCell ref="A30:G30"/>
    <mergeCell ref="A31:F31"/>
    <mergeCell ref="G31:H31"/>
    <mergeCell ref="A32:G32"/>
    <mergeCell ref="A37:D37"/>
    <mergeCell ref="E37:H37"/>
    <mergeCell ref="A235:H235"/>
    <mergeCell ref="A233:H233"/>
    <mergeCell ref="A234:F234"/>
    <mergeCell ref="A29:F29"/>
    <mergeCell ref="A241:D241"/>
    <mergeCell ref="A236:H236"/>
    <mergeCell ref="A237:H237"/>
    <mergeCell ref="A238:H238"/>
    <mergeCell ref="A239:H239"/>
    <mergeCell ref="A38:D38"/>
    <mergeCell ref="A243:D243"/>
    <mergeCell ref="A242:D242"/>
    <mergeCell ref="E240:H240"/>
    <mergeCell ref="E241:H241"/>
    <mergeCell ref="E242:H242"/>
    <mergeCell ref="E243:H243"/>
    <mergeCell ref="A240:D240"/>
  </mergeCells>
  <printOptions horizontalCentered="1"/>
  <pageMargins left="0" right="0" top="0.7874015748031497" bottom="0.3937007874015748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showGridLines="0" zoomScalePageLayoutView="0" workbookViewId="0" topLeftCell="B1">
      <selection activeCell="A82" sqref="A82"/>
    </sheetView>
  </sheetViews>
  <sheetFormatPr defaultColWidth="9.140625" defaultRowHeight="15"/>
  <cols>
    <col min="1" max="1" width="19.57421875" style="0" bestFit="1" customWidth="1"/>
    <col min="2" max="2" width="101.140625" style="0" bestFit="1" customWidth="1"/>
    <col min="4" max="4" width="8.00390625" style="0" bestFit="1" customWidth="1"/>
    <col min="5" max="5" width="12.57421875" style="0" bestFit="1" customWidth="1"/>
    <col min="6" max="6" width="14.7109375" style="0" customWidth="1"/>
    <col min="7" max="7" width="19.57421875" style="0" bestFit="1" customWidth="1"/>
    <col min="8" max="8" width="12.421875" style="0" customWidth="1"/>
  </cols>
  <sheetData>
    <row r="1" spans="1:8" ht="15" customHeight="1">
      <c r="A1" s="194" t="s">
        <v>27</v>
      </c>
      <c r="B1" s="195"/>
      <c r="C1" s="195"/>
      <c r="D1" s="195"/>
      <c r="E1" s="195"/>
      <c r="F1" s="195"/>
      <c r="G1" s="195"/>
      <c r="H1" s="196"/>
    </row>
    <row r="2" spans="1:8" ht="15" customHeight="1">
      <c r="A2" s="197"/>
      <c r="B2" s="198"/>
      <c r="C2" s="198"/>
      <c r="D2" s="198"/>
      <c r="E2" s="198"/>
      <c r="F2" s="198"/>
      <c r="G2" s="198"/>
      <c r="H2" s="199"/>
    </row>
    <row r="3" spans="1:8" ht="15.75" customHeight="1">
      <c r="A3" s="200"/>
      <c r="B3" s="201"/>
      <c r="C3" s="201"/>
      <c r="D3" s="201"/>
      <c r="E3" s="201"/>
      <c r="F3" s="201"/>
      <c r="G3" s="201"/>
      <c r="H3" s="202"/>
    </row>
    <row r="4" spans="1:8" ht="15">
      <c r="A4" s="61" t="s">
        <v>28</v>
      </c>
      <c r="B4" s="62" t="s">
        <v>29</v>
      </c>
      <c r="C4" s="62" t="s">
        <v>30</v>
      </c>
      <c r="D4" s="62" t="s">
        <v>31</v>
      </c>
      <c r="E4" s="62" t="s">
        <v>32</v>
      </c>
      <c r="F4" s="62" t="s">
        <v>33</v>
      </c>
      <c r="G4" s="62" t="s">
        <v>34</v>
      </c>
      <c r="H4" s="63" t="s">
        <v>35</v>
      </c>
    </row>
    <row r="5" spans="1:8" ht="30">
      <c r="A5" s="113" t="s">
        <v>109</v>
      </c>
      <c r="B5" s="104" t="str">
        <f>Orçamento!C12</f>
        <v>EMASSAMENTO EM FORRO DE GESSO COM MASSA ACRÍLICA, UMA (1) DEMÃO, INCLUSIVE LIXAMENTO PARA PINTURA</v>
      </c>
      <c r="C5" s="105" t="str">
        <f>Orçamento!D12</f>
        <v>m²</v>
      </c>
      <c r="D5" s="53"/>
      <c r="E5" s="53"/>
      <c r="F5" s="53"/>
      <c r="G5" s="53"/>
      <c r="H5" s="54"/>
    </row>
    <row r="6" spans="1:8" ht="15">
      <c r="A6" s="55" t="s">
        <v>45</v>
      </c>
      <c r="B6" t="s">
        <v>83</v>
      </c>
      <c r="C6" s="106" t="s">
        <v>18</v>
      </c>
      <c r="D6" s="107" t="s">
        <v>38</v>
      </c>
      <c r="E6" s="108">
        <v>0.06</v>
      </c>
      <c r="F6" s="109">
        <v>1.5</v>
      </c>
      <c r="G6" s="109">
        <f>E6*F6</f>
        <v>0.09</v>
      </c>
      <c r="H6" s="110">
        <f>E6</f>
        <v>0.06</v>
      </c>
    </row>
    <row r="7" spans="1:8" ht="15">
      <c r="A7" s="55" t="s">
        <v>108</v>
      </c>
      <c r="B7" t="s">
        <v>112</v>
      </c>
      <c r="C7" s="106" t="s">
        <v>88</v>
      </c>
      <c r="D7" s="107" t="s">
        <v>38</v>
      </c>
      <c r="E7" s="108">
        <v>0.3703703</v>
      </c>
      <c r="F7" s="109">
        <v>5.12</v>
      </c>
      <c r="G7" s="109">
        <f>E7*F7</f>
        <v>1.896295936</v>
      </c>
      <c r="H7" s="110">
        <f>E7</f>
        <v>0.3703703</v>
      </c>
    </row>
    <row r="8" spans="1:8" ht="15">
      <c r="A8" s="55" t="s">
        <v>86</v>
      </c>
      <c r="B8" t="s">
        <v>84</v>
      </c>
      <c r="C8" s="111" t="s">
        <v>36</v>
      </c>
      <c r="D8" s="111" t="s">
        <v>37</v>
      </c>
      <c r="E8" s="108">
        <v>0.1746031</v>
      </c>
      <c r="F8" s="109">
        <v>13.23</v>
      </c>
      <c r="G8" s="109">
        <f>E8*F8</f>
        <v>2.309999013</v>
      </c>
      <c r="H8" s="110">
        <f>E8</f>
        <v>0.1746031</v>
      </c>
    </row>
    <row r="9" spans="1:8" ht="15">
      <c r="A9" s="55" t="s">
        <v>87</v>
      </c>
      <c r="B9" t="s">
        <v>85</v>
      </c>
      <c r="C9" s="111" t="s">
        <v>36</v>
      </c>
      <c r="D9" s="111" t="s">
        <v>37</v>
      </c>
      <c r="E9" s="108">
        <v>0.3492063</v>
      </c>
      <c r="F9" s="109">
        <v>19.57</v>
      </c>
      <c r="G9" s="109">
        <f>E9*F9</f>
        <v>6.833967291</v>
      </c>
      <c r="H9" s="110">
        <f>E9</f>
        <v>0.3492063</v>
      </c>
    </row>
    <row r="10" spans="1:8" ht="15">
      <c r="A10" s="55"/>
      <c r="B10" s="56"/>
      <c r="C10" s="56"/>
      <c r="D10" s="56"/>
      <c r="E10" s="56"/>
      <c r="F10" s="56"/>
      <c r="G10" s="56"/>
      <c r="H10" s="59"/>
    </row>
    <row r="11" spans="1:8" ht="15">
      <c r="A11" s="55"/>
      <c r="B11" s="56"/>
      <c r="C11" s="56"/>
      <c r="D11" s="56" t="s">
        <v>39</v>
      </c>
      <c r="E11" s="57">
        <f>G8+G9</f>
        <v>9.143966304000001</v>
      </c>
      <c r="F11" s="56"/>
      <c r="G11" s="56" t="s">
        <v>43</v>
      </c>
      <c r="H11" s="60">
        <f>E11+E12</f>
        <v>11.13026224</v>
      </c>
    </row>
    <row r="12" spans="1:8" ht="15">
      <c r="A12" s="55"/>
      <c r="B12" s="56"/>
      <c r="C12" s="56"/>
      <c r="D12" s="56" t="s">
        <v>40</v>
      </c>
      <c r="E12" s="57">
        <f>G6+G7</f>
        <v>1.986295936</v>
      </c>
      <c r="F12" s="56"/>
      <c r="G12" s="56" t="s">
        <v>42</v>
      </c>
      <c r="H12" s="60"/>
    </row>
    <row r="13" spans="1:8" ht="15">
      <c r="A13" s="55"/>
      <c r="B13" s="56"/>
      <c r="C13" s="56"/>
      <c r="D13" s="56"/>
      <c r="E13" s="56"/>
      <c r="F13" s="56"/>
      <c r="G13" s="56"/>
      <c r="H13" s="58"/>
    </row>
    <row r="14" spans="1:8" ht="15">
      <c r="A14" s="61" t="s">
        <v>28</v>
      </c>
      <c r="B14" s="62" t="s">
        <v>29</v>
      </c>
      <c r="C14" s="62" t="s">
        <v>30</v>
      </c>
      <c r="D14" s="62" t="s">
        <v>31</v>
      </c>
      <c r="E14" s="62" t="s">
        <v>32</v>
      </c>
      <c r="F14" s="62" t="s">
        <v>33</v>
      </c>
      <c r="G14" s="62" t="s">
        <v>34</v>
      </c>
      <c r="H14" s="63" t="s">
        <v>35</v>
      </c>
    </row>
    <row r="15" spans="1:8" ht="30">
      <c r="A15" s="113" t="s">
        <v>110</v>
      </c>
      <c r="B15" s="86" t="str">
        <f>Orçamento!C13</f>
        <v>EMASSAMENTO EM FORRO DE GESSO COM MASSA CORRIDA (PVA), UMA (1) DEMÃO, INCLUSIVE LIXAMENTO PARA PINTURA</v>
      </c>
      <c r="C15" s="105" t="str">
        <f>Orçamento!D13</f>
        <v>m²</v>
      </c>
      <c r="D15" s="53"/>
      <c r="E15" s="53"/>
      <c r="F15" s="53"/>
      <c r="G15" s="53"/>
      <c r="H15" s="54"/>
    </row>
    <row r="16" spans="1:8" ht="15">
      <c r="A16" s="55" t="s">
        <v>45</v>
      </c>
      <c r="B16" t="s">
        <v>83</v>
      </c>
      <c r="C16" s="106" t="s">
        <v>18</v>
      </c>
      <c r="D16" s="107" t="s">
        <v>38</v>
      </c>
      <c r="E16" s="108">
        <v>0.06</v>
      </c>
      <c r="F16" s="109">
        <v>1.5</v>
      </c>
      <c r="G16" s="109">
        <f>E16*F16</f>
        <v>0.09</v>
      </c>
      <c r="H16" s="110">
        <f>E16</f>
        <v>0.06</v>
      </c>
    </row>
    <row r="17" spans="1:8" ht="15">
      <c r="A17" s="55" t="s">
        <v>108</v>
      </c>
      <c r="B17" t="s">
        <v>113</v>
      </c>
      <c r="C17" s="106" t="s">
        <v>88</v>
      </c>
      <c r="D17" s="107" t="s">
        <v>38</v>
      </c>
      <c r="E17" s="108">
        <v>0.3703703</v>
      </c>
      <c r="F17" s="109">
        <v>2.39</v>
      </c>
      <c r="G17" s="109">
        <f>E17*F17</f>
        <v>0.885185017</v>
      </c>
      <c r="H17" s="110">
        <f>E17</f>
        <v>0.3703703</v>
      </c>
    </row>
    <row r="18" spans="1:8" ht="15">
      <c r="A18" s="55" t="s">
        <v>86</v>
      </c>
      <c r="B18" t="s">
        <v>84</v>
      </c>
      <c r="C18" s="111" t="s">
        <v>36</v>
      </c>
      <c r="D18" s="111" t="s">
        <v>37</v>
      </c>
      <c r="E18" s="108">
        <v>0.1746031</v>
      </c>
      <c r="F18" s="109">
        <v>13.23</v>
      </c>
      <c r="G18" s="109">
        <f>E18*F18</f>
        <v>2.309999013</v>
      </c>
      <c r="H18" s="110">
        <f>E18</f>
        <v>0.1746031</v>
      </c>
    </row>
    <row r="19" spans="1:8" ht="15">
      <c r="A19" s="55" t="s">
        <v>87</v>
      </c>
      <c r="B19" t="s">
        <v>85</v>
      </c>
      <c r="C19" s="111" t="s">
        <v>36</v>
      </c>
      <c r="D19" s="111" t="s">
        <v>37</v>
      </c>
      <c r="E19" s="108">
        <v>0.3492063</v>
      </c>
      <c r="F19" s="109">
        <v>19.57</v>
      </c>
      <c r="G19" s="109">
        <f>E19*F19</f>
        <v>6.833967291</v>
      </c>
      <c r="H19" s="110">
        <f>E19</f>
        <v>0.3492063</v>
      </c>
    </row>
    <row r="20" spans="1:8" ht="15">
      <c r="A20" s="55"/>
      <c r="B20" s="56"/>
      <c r="C20" s="56"/>
      <c r="D20" s="56"/>
      <c r="E20" s="56"/>
      <c r="F20" s="56"/>
      <c r="G20" s="56"/>
      <c r="H20" s="59"/>
    </row>
    <row r="21" spans="1:8" ht="15">
      <c r="A21" s="55"/>
      <c r="B21" s="56"/>
      <c r="C21" s="56"/>
      <c r="D21" s="56" t="s">
        <v>39</v>
      </c>
      <c r="E21" s="57">
        <f>G18+G19</f>
        <v>9.143966304000001</v>
      </c>
      <c r="F21" s="56"/>
      <c r="G21" s="56" t="s">
        <v>43</v>
      </c>
      <c r="H21" s="60">
        <f>E21+E22</f>
        <v>10.119151321</v>
      </c>
    </row>
    <row r="22" spans="1:8" ht="15">
      <c r="A22" s="55"/>
      <c r="B22" s="56"/>
      <c r="C22" s="56"/>
      <c r="D22" s="56" t="s">
        <v>40</v>
      </c>
      <c r="E22" s="57">
        <f>G16+G17</f>
        <v>0.9751850169999999</v>
      </c>
      <c r="F22" s="56"/>
      <c r="G22" s="56" t="s">
        <v>42</v>
      </c>
      <c r="H22" s="60"/>
    </row>
    <row r="23" spans="1:8" ht="15">
      <c r="A23" s="55"/>
      <c r="B23" s="56"/>
      <c r="C23" s="56"/>
      <c r="D23" s="56"/>
      <c r="E23" s="56"/>
      <c r="F23" s="56"/>
      <c r="G23" s="56"/>
      <c r="H23" s="59"/>
    </row>
    <row r="24" spans="1:8" ht="15">
      <c r="A24" s="61" t="s">
        <v>28</v>
      </c>
      <c r="B24" s="62" t="s">
        <v>29</v>
      </c>
      <c r="C24" s="62" t="s">
        <v>30</v>
      </c>
      <c r="D24" s="62" t="s">
        <v>31</v>
      </c>
      <c r="E24" s="62" t="s">
        <v>32</v>
      </c>
      <c r="F24" s="62" t="s">
        <v>33</v>
      </c>
      <c r="G24" s="62" t="s">
        <v>34</v>
      </c>
      <c r="H24" s="63" t="s">
        <v>35</v>
      </c>
    </row>
    <row r="25" spans="1:8" ht="15">
      <c r="A25" s="68" t="s">
        <v>116</v>
      </c>
      <c r="B25" s="86" t="str">
        <f>Orçamento!C14</f>
        <v>EMASSAMENTO EM PAREDE COM MASSA ACRÍLICA, DUAS (2) DEMÃOS, INCLUSIVE LIXAMENTO PARA PINTURA</v>
      </c>
      <c r="C25" s="105" t="str">
        <f>Orçamento!D23</f>
        <v>m²</v>
      </c>
      <c r="D25" s="53"/>
      <c r="E25" s="53"/>
      <c r="F25" s="53"/>
      <c r="G25" s="53"/>
      <c r="H25" s="54"/>
    </row>
    <row r="26" spans="1:8" ht="15">
      <c r="A26" s="55" t="s">
        <v>45</v>
      </c>
      <c r="B26" t="s">
        <v>83</v>
      </c>
      <c r="C26" s="106" t="s">
        <v>18</v>
      </c>
      <c r="D26" s="107" t="s">
        <v>38</v>
      </c>
      <c r="E26" s="108">
        <v>0.1</v>
      </c>
      <c r="F26" s="109">
        <v>1.5</v>
      </c>
      <c r="G26" s="109">
        <f>E26*F26</f>
        <v>0.15000000000000002</v>
      </c>
      <c r="H26" s="110">
        <f>E26</f>
        <v>0.1</v>
      </c>
    </row>
    <row r="27" spans="1:8" ht="15">
      <c r="A27" s="55" t="s">
        <v>108</v>
      </c>
      <c r="B27" t="s">
        <v>112</v>
      </c>
      <c r="C27" s="106" t="s">
        <v>88</v>
      </c>
      <c r="D27" s="107" t="s">
        <v>38</v>
      </c>
      <c r="E27" s="108">
        <v>0.6818181</v>
      </c>
      <c r="F27" s="109">
        <v>5.12</v>
      </c>
      <c r="G27" s="109">
        <f>E27*F27</f>
        <v>3.4909086719999998</v>
      </c>
      <c r="H27" s="110">
        <f>E27</f>
        <v>0.6818181</v>
      </c>
    </row>
    <row r="28" spans="1:8" ht="15">
      <c r="A28" s="55" t="s">
        <v>86</v>
      </c>
      <c r="B28" t="s">
        <v>84</v>
      </c>
      <c r="C28" s="111" t="s">
        <v>36</v>
      </c>
      <c r="D28" s="111" t="s">
        <v>37</v>
      </c>
      <c r="E28" s="108">
        <v>0.1746031</v>
      </c>
      <c r="F28" s="109">
        <v>13.23</v>
      </c>
      <c r="G28" s="109">
        <f>E28*F28</f>
        <v>2.309999013</v>
      </c>
      <c r="H28" s="110">
        <f>E28</f>
        <v>0.1746031</v>
      </c>
    </row>
    <row r="29" spans="1:8" ht="15">
      <c r="A29" s="55" t="s">
        <v>87</v>
      </c>
      <c r="B29" t="s">
        <v>85</v>
      </c>
      <c r="C29" s="111" t="s">
        <v>36</v>
      </c>
      <c r="D29" s="111" t="s">
        <v>37</v>
      </c>
      <c r="E29" s="108">
        <v>0.3492063</v>
      </c>
      <c r="F29" s="109">
        <v>19.57</v>
      </c>
      <c r="G29" s="109">
        <f>E29*F29</f>
        <v>6.833967291</v>
      </c>
      <c r="H29" s="110">
        <f>E29</f>
        <v>0.3492063</v>
      </c>
    </row>
    <row r="30" spans="1:8" ht="15">
      <c r="A30" s="55"/>
      <c r="B30" s="56"/>
      <c r="C30" s="56"/>
      <c r="D30" s="56"/>
      <c r="E30" s="56"/>
      <c r="F30" s="56"/>
      <c r="G30" s="56"/>
      <c r="H30" s="59"/>
    </row>
    <row r="31" spans="1:8" ht="15">
      <c r="A31" s="55"/>
      <c r="B31" s="56"/>
      <c r="C31" s="56"/>
      <c r="D31" s="56" t="s">
        <v>39</v>
      </c>
      <c r="E31" s="57">
        <f>G28+G29</f>
        <v>9.143966304000001</v>
      </c>
      <c r="F31" s="56"/>
      <c r="G31" s="56" t="s">
        <v>43</v>
      </c>
      <c r="H31" s="60">
        <f>E31+E32</f>
        <v>12.784874976000001</v>
      </c>
    </row>
    <row r="32" spans="1:8" ht="15">
      <c r="A32" s="55"/>
      <c r="B32" s="56"/>
      <c r="C32" s="56"/>
      <c r="D32" s="56" t="s">
        <v>40</v>
      </c>
      <c r="E32" s="57">
        <f>G26+G27</f>
        <v>3.6409086719999997</v>
      </c>
      <c r="F32" s="56"/>
      <c r="G32" s="56" t="s">
        <v>42</v>
      </c>
      <c r="H32" s="60"/>
    </row>
    <row r="33" spans="1:8" ht="15">
      <c r="A33" s="55"/>
      <c r="B33" s="56"/>
      <c r="C33" s="56"/>
      <c r="D33" s="56"/>
      <c r="E33" s="56"/>
      <c r="F33" s="56"/>
      <c r="G33" s="56"/>
      <c r="H33" s="59"/>
    </row>
    <row r="34" spans="1:8" ht="15">
      <c r="A34" s="61" t="s">
        <v>28</v>
      </c>
      <c r="B34" s="62" t="s">
        <v>29</v>
      </c>
      <c r="C34" s="62" t="s">
        <v>30</v>
      </c>
      <c r="D34" s="62" t="s">
        <v>31</v>
      </c>
      <c r="E34" s="62" t="s">
        <v>32</v>
      </c>
      <c r="F34" s="62" t="s">
        <v>33</v>
      </c>
      <c r="G34" s="62" t="s">
        <v>34</v>
      </c>
      <c r="H34" s="63" t="s">
        <v>35</v>
      </c>
    </row>
    <row r="35" spans="1:8" ht="30">
      <c r="A35" s="68" t="s">
        <v>117</v>
      </c>
      <c r="B35" s="86" t="str">
        <f>Orçamento!C15</f>
        <v>EMASSAMENTO EM PAREDE COM MASSA CORRIDA (PVA), DUAS (2) DEMÃOS, INCLUSIVE LIXAMENTO PARA PINTURA</v>
      </c>
      <c r="C35" s="105" t="str">
        <f>Orçamento!D15</f>
        <v>m²</v>
      </c>
      <c r="D35" s="53"/>
      <c r="E35" s="53"/>
      <c r="F35" s="53"/>
      <c r="G35" s="53"/>
      <c r="H35" s="54"/>
    </row>
    <row r="36" spans="1:8" ht="15">
      <c r="A36" s="55" t="s">
        <v>45</v>
      </c>
      <c r="B36" t="s">
        <v>83</v>
      </c>
      <c r="C36" s="106" t="s">
        <v>18</v>
      </c>
      <c r="D36" s="107" t="s">
        <v>38</v>
      </c>
      <c r="E36" s="108">
        <v>0.1</v>
      </c>
      <c r="F36" s="109">
        <v>1.5</v>
      </c>
      <c r="G36" s="109">
        <f>E36*F36</f>
        <v>0.15000000000000002</v>
      </c>
      <c r="H36" s="110">
        <f>E36</f>
        <v>0.1</v>
      </c>
    </row>
    <row r="37" spans="1:8" ht="15">
      <c r="A37" s="55" t="s">
        <v>108</v>
      </c>
      <c r="B37" t="s">
        <v>113</v>
      </c>
      <c r="C37" s="106" t="s">
        <v>88</v>
      </c>
      <c r="D37" s="107" t="s">
        <v>38</v>
      </c>
      <c r="E37" s="108">
        <v>0.6818181</v>
      </c>
      <c r="F37" s="109">
        <v>2.39</v>
      </c>
      <c r="G37" s="109">
        <f>E37*F37</f>
        <v>1.6295452590000001</v>
      </c>
      <c r="H37" s="110">
        <f>E37</f>
        <v>0.6818181</v>
      </c>
    </row>
    <row r="38" spans="1:8" ht="15">
      <c r="A38" s="55" t="s">
        <v>86</v>
      </c>
      <c r="B38" t="s">
        <v>84</v>
      </c>
      <c r="C38" s="111" t="s">
        <v>36</v>
      </c>
      <c r="D38" s="111" t="s">
        <v>37</v>
      </c>
      <c r="E38" s="108">
        <v>0.1746031</v>
      </c>
      <c r="F38" s="109">
        <v>13.23</v>
      </c>
      <c r="G38" s="109">
        <f>E38*F38</f>
        <v>2.309999013</v>
      </c>
      <c r="H38" s="110">
        <f>E38</f>
        <v>0.1746031</v>
      </c>
    </row>
    <row r="39" spans="1:8" ht="15">
      <c r="A39" s="55" t="s">
        <v>87</v>
      </c>
      <c r="B39" t="s">
        <v>85</v>
      </c>
      <c r="C39" s="111" t="s">
        <v>36</v>
      </c>
      <c r="D39" s="111" t="s">
        <v>37</v>
      </c>
      <c r="E39" s="108">
        <v>0.3492063</v>
      </c>
      <c r="F39" s="109">
        <v>19.57</v>
      </c>
      <c r="G39" s="109">
        <f>E39*F39</f>
        <v>6.833967291</v>
      </c>
      <c r="H39" s="110">
        <f>E39</f>
        <v>0.3492063</v>
      </c>
    </row>
    <row r="40" spans="1:8" ht="15">
      <c r="A40" s="55"/>
      <c r="B40" s="56"/>
      <c r="C40" s="56"/>
      <c r="D40" s="56"/>
      <c r="E40" s="56"/>
      <c r="F40" s="56"/>
      <c r="G40" s="56"/>
      <c r="H40" s="59"/>
    </row>
    <row r="41" spans="1:8" ht="15">
      <c r="A41" s="55"/>
      <c r="B41" s="56"/>
      <c r="C41" s="56"/>
      <c r="D41" s="56" t="s">
        <v>39</v>
      </c>
      <c r="E41" s="57">
        <f>G38+G39</f>
        <v>9.143966304000001</v>
      </c>
      <c r="F41" s="56"/>
      <c r="G41" s="56" t="s">
        <v>43</v>
      </c>
      <c r="H41" s="60">
        <f>E41+E42</f>
        <v>10.923511563000002</v>
      </c>
    </row>
    <row r="42" spans="1:8" ht="15">
      <c r="A42" s="55"/>
      <c r="B42" s="56"/>
      <c r="C42" s="56"/>
      <c r="D42" s="56" t="s">
        <v>40</v>
      </c>
      <c r="E42" s="57">
        <f>G36+G37</f>
        <v>1.7795452590000003</v>
      </c>
      <c r="F42" s="56"/>
      <c r="G42" s="56" t="s">
        <v>42</v>
      </c>
      <c r="H42" s="60"/>
    </row>
    <row r="43" spans="1:8" ht="15">
      <c r="A43" s="55"/>
      <c r="B43" s="56"/>
      <c r="C43" s="56"/>
      <c r="D43" s="56"/>
      <c r="E43" s="56"/>
      <c r="F43" s="56"/>
      <c r="G43" s="56"/>
      <c r="H43" s="59"/>
    </row>
    <row r="44" spans="1:8" ht="15">
      <c r="A44" s="64" t="s">
        <v>28</v>
      </c>
      <c r="B44" s="65" t="s">
        <v>29</v>
      </c>
      <c r="C44" s="66" t="s">
        <v>30</v>
      </c>
      <c r="D44" s="66" t="s">
        <v>31</v>
      </c>
      <c r="E44" s="66" t="s">
        <v>32</v>
      </c>
      <c r="F44" s="66" t="s">
        <v>33</v>
      </c>
      <c r="G44" s="66" t="s">
        <v>34</v>
      </c>
      <c r="H44" s="67" t="s">
        <v>35</v>
      </c>
    </row>
    <row r="45" spans="1:8" ht="15">
      <c r="A45" s="68" t="s">
        <v>118</v>
      </c>
      <c r="B45" s="86" t="str">
        <f>Orçamento!C16</f>
        <v>EMASSAMENTO EM TETO COM MASSA ACRÍLICA, DUAS (2) DEMÃOS, INCLUSIVE LIXAMENTO PARA PINTURA</v>
      </c>
      <c r="C45" s="105" t="str">
        <f>Orçamento!D25</f>
        <v>m²</v>
      </c>
      <c r="D45" s="53"/>
      <c r="E45" s="53"/>
      <c r="F45" s="53"/>
      <c r="G45" s="53"/>
      <c r="H45" s="54"/>
    </row>
    <row r="46" spans="1:8" ht="15">
      <c r="A46" s="55" t="s">
        <v>45</v>
      </c>
      <c r="B46" t="s">
        <v>83</v>
      </c>
      <c r="C46" s="106" t="s">
        <v>18</v>
      </c>
      <c r="D46" s="107" t="s">
        <v>38</v>
      </c>
      <c r="E46" s="108">
        <v>0.1</v>
      </c>
      <c r="F46" s="109">
        <v>1.5</v>
      </c>
      <c r="G46" s="109">
        <f>E46*F46</f>
        <v>0.15000000000000002</v>
      </c>
      <c r="H46" s="110">
        <f>E46</f>
        <v>0.1</v>
      </c>
    </row>
    <row r="47" spans="1:8" ht="15">
      <c r="A47" s="55" t="s">
        <v>108</v>
      </c>
      <c r="B47" t="s">
        <v>112</v>
      </c>
      <c r="C47" s="106" t="s">
        <v>88</v>
      </c>
      <c r="D47" s="107" t="s">
        <v>38</v>
      </c>
      <c r="E47" s="108">
        <v>0.6818181</v>
      </c>
      <c r="F47" s="109">
        <v>5.12</v>
      </c>
      <c r="G47" s="109">
        <f>E47*F47</f>
        <v>3.4909086719999998</v>
      </c>
      <c r="H47" s="110">
        <f>E47</f>
        <v>0.6818181</v>
      </c>
    </row>
    <row r="48" spans="1:8" ht="15">
      <c r="A48" s="55" t="s">
        <v>86</v>
      </c>
      <c r="B48" t="s">
        <v>84</v>
      </c>
      <c r="C48" s="111" t="s">
        <v>36</v>
      </c>
      <c r="D48" s="111" t="s">
        <v>37</v>
      </c>
      <c r="E48" s="108">
        <v>0.3259259</v>
      </c>
      <c r="F48" s="109">
        <v>13.23</v>
      </c>
      <c r="G48" s="109">
        <f>E48*F48</f>
        <v>4.311999657</v>
      </c>
      <c r="H48" s="110">
        <f>E48</f>
        <v>0.3259259</v>
      </c>
    </row>
    <row r="49" spans="1:8" ht="15">
      <c r="A49" s="55" t="s">
        <v>87</v>
      </c>
      <c r="B49" t="s">
        <v>85</v>
      </c>
      <c r="C49" s="111" t="s">
        <v>36</v>
      </c>
      <c r="D49" s="111" t="s">
        <v>37</v>
      </c>
      <c r="E49" s="108">
        <v>0.6518519</v>
      </c>
      <c r="F49" s="109">
        <v>19.57</v>
      </c>
      <c r="G49" s="109">
        <f>E49*F49</f>
        <v>12.756741683000001</v>
      </c>
      <c r="H49" s="110">
        <f>E49</f>
        <v>0.6518519</v>
      </c>
    </row>
    <row r="50" spans="1:8" ht="15">
      <c r="A50" s="55"/>
      <c r="B50" s="56"/>
      <c r="C50" s="56"/>
      <c r="D50" s="56"/>
      <c r="E50" s="56"/>
      <c r="F50" s="56"/>
      <c r="G50" s="56"/>
      <c r="H50" s="59"/>
    </row>
    <row r="51" spans="1:8" ht="15">
      <c r="A51" s="55"/>
      <c r="B51" s="56"/>
      <c r="C51" s="56"/>
      <c r="D51" s="56" t="s">
        <v>39</v>
      </c>
      <c r="E51" s="57">
        <f>G48+G49</f>
        <v>17.068741340000003</v>
      </c>
      <c r="F51" s="56"/>
      <c r="G51" s="56" t="s">
        <v>43</v>
      </c>
      <c r="H51" s="60">
        <f>E51+E52</f>
        <v>20.709650012</v>
      </c>
    </row>
    <row r="52" spans="1:8" ht="15">
      <c r="A52" s="55"/>
      <c r="B52" s="56"/>
      <c r="C52" s="56"/>
      <c r="D52" s="56" t="s">
        <v>40</v>
      </c>
      <c r="E52" s="57">
        <f>G46+G47</f>
        <v>3.6409086719999997</v>
      </c>
      <c r="F52" s="56"/>
      <c r="G52" s="56" t="s">
        <v>42</v>
      </c>
      <c r="H52" s="60"/>
    </row>
    <row r="53" spans="1:8" ht="15">
      <c r="A53" s="73"/>
      <c r="B53" s="74"/>
      <c r="C53" s="71"/>
      <c r="D53" s="71"/>
      <c r="E53" s="71"/>
      <c r="F53" s="71"/>
      <c r="G53" s="70"/>
      <c r="H53" s="76"/>
    </row>
    <row r="54" spans="1:8" ht="15">
      <c r="A54" s="64" t="s">
        <v>28</v>
      </c>
      <c r="B54" s="65" t="s">
        <v>29</v>
      </c>
      <c r="C54" s="66" t="s">
        <v>30</v>
      </c>
      <c r="D54" s="66" t="s">
        <v>31</v>
      </c>
      <c r="E54" s="66" t="s">
        <v>32</v>
      </c>
      <c r="F54" s="66" t="s">
        <v>33</v>
      </c>
      <c r="G54" s="66" t="s">
        <v>34</v>
      </c>
      <c r="H54" s="67" t="s">
        <v>35</v>
      </c>
    </row>
    <row r="55" spans="1:8" ht="19.5" customHeight="1">
      <c r="A55" s="68" t="s">
        <v>119</v>
      </c>
      <c r="B55" s="112" t="str">
        <f>Orçamento!C17</f>
        <v>EMASSAMENTO EM TETO COM MASSA CORRIDA (PVA), DUAS (2) DEMÃOS, INCLUSIVE LIXAMENTO PARA PINTURA</v>
      </c>
      <c r="C55" s="105" t="str">
        <f>Orçamento!D17</f>
        <v>m²</v>
      </c>
      <c r="D55" s="53"/>
      <c r="E55" s="53"/>
      <c r="F55" s="53"/>
      <c r="G55" s="53"/>
      <c r="H55" s="54"/>
    </row>
    <row r="56" spans="1:8" ht="15">
      <c r="A56" s="55" t="s">
        <v>45</v>
      </c>
      <c r="B56" t="s">
        <v>83</v>
      </c>
      <c r="C56" s="106" t="s">
        <v>18</v>
      </c>
      <c r="D56" s="107" t="s">
        <v>38</v>
      </c>
      <c r="E56" s="108">
        <v>0.1</v>
      </c>
      <c r="F56" s="109">
        <v>1.5</v>
      </c>
      <c r="G56" s="109">
        <f>E56*F56</f>
        <v>0.15000000000000002</v>
      </c>
      <c r="H56" s="110">
        <f>E56</f>
        <v>0.1</v>
      </c>
    </row>
    <row r="57" spans="1:8" ht="15">
      <c r="A57" s="55" t="s">
        <v>108</v>
      </c>
      <c r="B57" t="s">
        <v>113</v>
      </c>
      <c r="C57" s="106" t="s">
        <v>88</v>
      </c>
      <c r="D57" s="107" t="s">
        <v>38</v>
      </c>
      <c r="E57" s="108">
        <v>0.6818181</v>
      </c>
      <c r="F57" s="109">
        <v>2.39</v>
      </c>
      <c r="G57" s="109">
        <f>E57*F57</f>
        <v>1.6295452590000001</v>
      </c>
      <c r="H57" s="110">
        <f>E57</f>
        <v>0.6818181</v>
      </c>
    </row>
    <row r="58" spans="1:8" ht="15">
      <c r="A58" s="55" t="s">
        <v>86</v>
      </c>
      <c r="B58" t="s">
        <v>84</v>
      </c>
      <c r="C58" s="111" t="s">
        <v>36</v>
      </c>
      <c r="D58" s="111" t="s">
        <v>37</v>
      </c>
      <c r="E58" s="108">
        <v>0.3259259</v>
      </c>
      <c r="F58" s="109">
        <v>13.23</v>
      </c>
      <c r="G58" s="109">
        <f>E58*F58</f>
        <v>4.311999657</v>
      </c>
      <c r="H58" s="110">
        <f>E58</f>
        <v>0.3259259</v>
      </c>
    </row>
    <row r="59" spans="1:8" ht="15">
      <c r="A59" s="55" t="s">
        <v>87</v>
      </c>
      <c r="B59" t="s">
        <v>85</v>
      </c>
      <c r="C59" s="111" t="s">
        <v>36</v>
      </c>
      <c r="D59" s="111" t="s">
        <v>37</v>
      </c>
      <c r="E59" s="108">
        <v>0.6518519</v>
      </c>
      <c r="F59" s="109">
        <v>19.57</v>
      </c>
      <c r="G59" s="109">
        <f>E59*F59</f>
        <v>12.756741683000001</v>
      </c>
      <c r="H59" s="110">
        <f>E59</f>
        <v>0.6518519</v>
      </c>
    </row>
    <row r="60" spans="1:8" ht="15">
      <c r="A60" s="55"/>
      <c r="B60" s="56"/>
      <c r="C60" s="56"/>
      <c r="D60" s="56"/>
      <c r="E60" s="56"/>
      <c r="F60" s="56"/>
      <c r="G60" s="56"/>
      <c r="H60" s="59"/>
    </row>
    <row r="61" spans="1:8" ht="15">
      <c r="A61" s="55"/>
      <c r="B61" s="56"/>
      <c r="C61" s="56"/>
      <c r="D61" s="56" t="s">
        <v>39</v>
      </c>
      <c r="E61" s="57">
        <f>G58+G59</f>
        <v>17.068741340000003</v>
      </c>
      <c r="F61" s="56"/>
      <c r="G61" s="56" t="s">
        <v>43</v>
      </c>
      <c r="H61" s="60">
        <f>E61+E62</f>
        <v>18.848286599</v>
      </c>
    </row>
    <row r="62" spans="1:8" ht="15">
      <c r="A62" s="55"/>
      <c r="B62" s="56"/>
      <c r="C62" s="56"/>
      <c r="D62" s="56" t="s">
        <v>40</v>
      </c>
      <c r="E62" s="57">
        <f>G56+G57</f>
        <v>1.7795452590000003</v>
      </c>
      <c r="F62" s="56"/>
      <c r="G62" s="56" t="s">
        <v>42</v>
      </c>
      <c r="H62" s="60"/>
    </row>
    <row r="63" spans="1:8" ht="15">
      <c r="A63" s="55"/>
      <c r="B63" s="56"/>
      <c r="C63" s="56"/>
      <c r="D63" s="56"/>
      <c r="E63" s="56"/>
      <c r="F63" s="56"/>
      <c r="G63" s="56"/>
      <c r="H63" s="59"/>
    </row>
    <row r="64" spans="1:8" ht="15">
      <c r="A64" s="64" t="s">
        <v>28</v>
      </c>
      <c r="B64" s="65" t="s">
        <v>29</v>
      </c>
      <c r="C64" s="66" t="s">
        <v>30</v>
      </c>
      <c r="D64" s="66" t="s">
        <v>31</v>
      </c>
      <c r="E64" s="66" t="s">
        <v>32</v>
      </c>
      <c r="F64" s="66" t="s">
        <v>33</v>
      </c>
      <c r="G64" s="66" t="s">
        <v>34</v>
      </c>
      <c r="H64" s="67" t="s">
        <v>35</v>
      </c>
    </row>
    <row r="65" spans="1:8" ht="15">
      <c r="A65" s="68" t="s">
        <v>63</v>
      </c>
      <c r="B65" s="69" t="str">
        <f>Orçamento!C18</f>
        <v>LIXAMENTO MANUAL EM PAREDE PARA REMOÇÃO DE TINTA</v>
      </c>
      <c r="C65" s="70" t="str">
        <f>Orçamento!D18</f>
        <v>m²</v>
      </c>
      <c r="D65" s="71"/>
      <c r="E65" s="71"/>
      <c r="F65" s="71"/>
      <c r="G65" s="71"/>
      <c r="H65" s="72"/>
    </row>
    <row r="66" spans="1:8" ht="15">
      <c r="A66" s="55" t="s">
        <v>45</v>
      </c>
      <c r="B66" t="s">
        <v>83</v>
      </c>
      <c r="C66" s="106" t="s">
        <v>18</v>
      </c>
      <c r="D66" s="107" t="s">
        <v>38</v>
      </c>
      <c r="E66" s="108">
        <v>0.25</v>
      </c>
      <c r="F66" s="109">
        <v>1.5</v>
      </c>
      <c r="G66" s="109">
        <f>E66*F66</f>
        <v>0.375</v>
      </c>
      <c r="H66" s="110">
        <f>E66</f>
        <v>0.25</v>
      </c>
    </row>
    <row r="67" spans="1:8" ht="15">
      <c r="A67" s="73" t="s">
        <v>41</v>
      </c>
      <c r="B67" s="74" t="s">
        <v>90</v>
      </c>
      <c r="C67" s="71" t="s">
        <v>36</v>
      </c>
      <c r="D67" s="71" t="s">
        <v>37</v>
      </c>
      <c r="E67" s="83">
        <v>0.14</v>
      </c>
      <c r="F67" s="75">
        <v>13.23</v>
      </c>
      <c r="G67" s="75">
        <f>E67*F67</f>
        <v>1.8522000000000003</v>
      </c>
      <c r="H67" s="84">
        <f>E67</f>
        <v>0.14</v>
      </c>
    </row>
    <row r="68" spans="1:8" ht="15">
      <c r="A68" s="73"/>
      <c r="B68" s="74"/>
      <c r="C68" s="71"/>
      <c r="D68" s="71"/>
      <c r="E68" s="83"/>
      <c r="F68" s="75"/>
      <c r="G68" s="75"/>
      <c r="H68" s="84"/>
    </row>
    <row r="69" spans="1:8" ht="15">
      <c r="A69" s="73"/>
      <c r="B69" s="74"/>
      <c r="C69" s="71"/>
      <c r="D69" s="70" t="s">
        <v>39</v>
      </c>
      <c r="E69" s="75">
        <f>G67</f>
        <v>1.8522000000000003</v>
      </c>
      <c r="F69" s="71"/>
      <c r="G69" s="56" t="s">
        <v>43</v>
      </c>
      <c r="H69" s="60">
        <f>E70+E69</f>
        <v>2.2272000000000003</v>
      </c>
    </row>
    <row r="70" spans="1:8" ht="15">
      <c r="A70" s="73"/>
      <c r="B70" s="74"/>
      <c r="C70" s="71"/>
      <c r="D70" s="70" t="s">
        <v>40</v>
      </c>
      <c r="E70" s="75">
        <f>G66</f>
        <v>0.375</v>
      </c>
      <c r="F70" s="71"/>
      <c r="G70" s="56" t="s">
        <v>42</v>
      </c>
      <c r="H70" s="60"/>
    </row>
    <row r="71" spans="1:8" ht="15">
      <c r="A71" s="73"/>
      <c r="B71" s="74"/>
      <c r="C71" s="71"/>
      <c r="D71" s="71"/>
      <c r="E71" s="71"/>
      <c r="F71" s="71"/>
      <c r="G71" s="70"/>
      <c r="H71" s="77"/>
    </row>
    <row r="72" spans="1:8" ht="15">
      <c r="A72" s="64" t="s">
        <v>28</v>
      </c>
      <c r="B72" s="65" t="s">
        <v>29</v>
      </c>
      <c r="C72" s="66" t="s">
        <v>30</v>
      </c>
      <c r="D72" s="66" t="s">
        <v>31</v>
      </c>
      <c r="E72" s="66" t="s">
        <v>32</v>
      </c>
      <c r="F72" s="66" t="s">
        <v>33</v>
      </c>
      <c r="G72" s="66" t="s">
        <v>34</v>
      </c>
      <c r="H72" s="67" t="s">
        <v>35</v>
      </c>
    </row>
    <row r="73" spans="1:8" ht="15">
      <c r="A73" s="68" t="s">
        <v>65</v>
      </c>
      <c r="B73" s="69" t="str">
        <f>Orçamento!C19</f>
        <v>LIXAMENTO MANUAL EM TETO PARA REMOÇÃO DE TINTA</v>
      </c>
      <c r="C73" s="70" t="str">
        <f>Orçamento!D19</f>
        <v>m²</v>
      </c>
      <c r="D73" s="71"/>
      <c r="E73" s="71"/>
      <c r="F73" s="71"/>
      <c r="G73" s="71"/>
      <c r="H73" s="72"/>
    </row>
    <row r="74" spans="1:8" ht="15">
      <c r="A74" s="55" t="s">
        <v>45</v>
      </c>
      <c r="B74" t="s">
        <v>83</v>
      </c>
      <c r="C74" s="106" t="s">
        <v>18</v>
      </c>
      <c r="D74" s="107" t="s">
        <v>38</v>
      </c>
      <c r="E74" s="108">
        <v>0.25</v>
      </c>
      <c r="F74" s="109">
        <v>1.5</v>
      </c>
      <c r="G74" s="109">
        <f>E74*F74</f>
        <v>0.375</v>
      </c>
      <c r="H74" s="110">
        <f>E74</f>
        <v>0.25</v>
      </c>
    </row>
    <row r="75" spans="1:8" ht="15">
      <c r="A75" s="73" t="s">
        <v>41</v>
      </c>
      <c r="B75" s="74" t="s">
        <v>90</v>
      </c>
      <c r="C75" s="71" t="s">
        <v>36</v>
      </c>
      <c r="D75" s="71" t="s">
        <v>37</v>
      </c>
      <c r="E75" s="83">
        <v>0.16</v>
      </c>
      <c r="F75" s="75">
        <v>13.23</v>
      </c>
      <c r="G75" s="75">
        <f>E75*F75</f>
        <v>2.1168</v>
      </c>
      <c r="H75" s="84">
        <f>E75</f>
        <v>0.16</v>
      </c>
    </row>
    <row r="76" spans="1:8" ht="15">
      <c r="A76" s="73"/>
      <c r="B76" s="74"/>
      <c r="C76" s="71"/>
      <c r="D76" s="71"/>
      <c r="E76" s="83"/>
      <c r="F76" s="75"/>
      <c r="G76" s="75"/>
      <c r="H76" s="84"/>
    </row>
    <row r="77" spans="1:8" ht="15">
      <c r="A77" s="73"/>
      <c r="B77" s="74"/>
      <c r="C77" s="71"/>
      <c r="D77" s="70" t="s">
        <v>39</v>
      </c>
      <c r="E77" s="75">
        <f>G75</f>
        <v>2.1168</v>
      </c>
      <c r="F77" s="71"/>
      <c r="G77" s="56" t="s">
        <v>43</v>
      </c>
      <c r="H77" s="60">
        <f>E78+E77</f>
        <v>2.4918</v>
      </c>
    </row>
    <row r="78" spans="1:8" ht="15">
      <c r="A78" s="73"/>
      <c r="B78" s="74"/>
      <c r="C78" s="71"/>
      <c r="D78" s="70" t="s">
        <v>40</v>
      </c>
      <c r="E78" s="75">
        <f>G74</f>
        <v>0.375</v>
      </c>
      <c r="F78" s="71"/>
      <c r="G78" s="56" t="s">
        <v>42</v>
      </c>
      <c r="H78" s="60"/>
    </row>
    <row r="79" spans="1:8" ht="15">
      <c r="A79" s="73"/>
      <c r="B79" s="78"/>
      <c r="C79" s="71"/>
      <c r="D79" s="71"/>
      <c r="E79" s="71"/>
      <c r="F79" s="71"/>
      <c r="G79" s="70"/>
      <c r="H79" s="77"/>
    </row>
    <row r="80" spans="1:8" ht="15">
      <c r="A80" s="64" t="s">
        <v>28</v>
      </c>
      <c r="B80" s="65" t="s">
        <v>29</v>
      </c>
      <c r="C80" s="66" t="s">
        <v>30</v>
      </c>
      <c r="D80" s="66" t="s">
        <v>31</v>
      </c>
      <c r="E80" s="66" t="s">
        <v>32</v>
      </c>
      <c r="F80" s="66" t="s">
        <v>33</v>
      </c>
      <c r="G80" s="66" t="s">
        <v>34</v>
      </c>
      <c r="H80" s="67" t="s">
        <v>35</v>
      </c>
    </row>
    <row r="81" spans="1:8" ht="15">
      <c r="A81" s="68" t="s">
        <v>67</v>
      </c>
      <c r="B81" s="69" t="str">
        <f>Orçamento!C20</f>
        <v>LIXAMENTO MANUAL EM SUPERFICIE DE MADEIRA PARA REMOÇÃO DE TINTA</v>
      </c>
      <c r="C81" s="70" t="str">
        <f>Orçamento!D20</f>
        <v>m²</v>
      </c>
      <c r="D81" s="71"/>
      <c r="E81" s="71"/>
      <c r="F81" s="71"/>
      <c r="G81" s="71"/>
      <c r="H81" s="72"/>
    </row>
    <row r="82" spans="1:8" ht="15">
      <c r="A82" s="55" t="s">
        <v>45</v>
      </c>
      <c r="B82" t="s">
        <v>83</v>
      </c>
      <c r="C82" s="106" t="s">
        <v>18</v>
      </c>
      <c r="D82" s="107" t="s">
        <v>38</v>
      </c>
      <c r="E82" s="108">
        <v>0.25</v>
      </c>
      <c r="F82" s="109">
        <v>1.5</v>
      </c>
      <c r="G82" s="109">
        <f>E82*F82</f>
        <v>0.375</v>
      </c>
      <c r="H82" s="110">
        <f>E82</f>
        <v>0.25</v>
      </c>
    </row>
    <row r="83" spans="1:8" ht="15">
      <c r="A83" s="73" t="s">
        <v>87</v>
      </c>
      <c r="B83" s="74" t="s">
        <v>85</v>
      </c>
      <c r="C83" s="71" t="s">
        <v>36</v>
      </c>
      <c r="D83" s="71" t="s">
        <v>37</v>
      </c>
      <c r="E83" s="83">
        <v>0.15</v>
      </c>
      <c r="F83" s="75">
        <v>19.57</v>
      </c>
      <c r="G83" s="75">
        <f>E83*F83</f>
        <v>2.9354999999999998</v>
      </c>
      <c r="H83" s="84">
        <f>E83</f>
        <v>0.15</v>
      </c>
    </row>
    <row r="84" spans="1:8" ht="15">
      <c r="A84" s="73"/>
      <c r="B84" s="74"/>
      <c r="C84" s="71"/>
      <c r="D84" s="71"/>
      <c r="E84" s="83"/>
      <c r="F84" s="75"/>
      <c r="G84" s="75"/>
      <c r="H84" s="84"/>
    </row>
    <row r="85" spans="1:8" ht="15">
      <c r="A85" s="73"/>
      <c r="B85" s="74"/>
      <c r="C85" s="71"/>
      <c r="D85" s="70" t="s">
        <v>39</v>
      </c>
      <c r="E85" s="75">
        <f>G83</f>
        <v>2.9354999999999998</v>
      </c>
      <c r="F85" s="71"/>
      <c r="G85" s="56" t="s">
        <v>43</v>
      </c>
      <c r="H85" s="60">
        <f>E86+E85</f>
        <v>3.3104999999999998</v>
      </c>
    </row>
    <row r="86" spans="1:8" ht="15">
      <c r="A86" s="73"/>
      <c r="B86" s="74"/>
      <c r="C86" s="71"/>
      <c r="D86" s="70" t="s">
        <v>40</v>
      </c>
      <c r="E86" s="75">
        <f>G82</f>
        <v>0.375</v>
      </c>
      <c r="F86" s="71"/>
      <c r="G86" s="56" t="s">
        <v>42</v>
      </c>
      <c r="H86" s="60"/>
    </row>
    <row r="87" spans="1:8" ht="15">
      <c r="A87" s="73"/>
      <c r="B87" s="78"/>
      <c r="C87" s="71"/>
      <c r="D87" s="71"/>
      <c r="E87" s="71"/>
      <c r="F87" s="71"/>
      <c r="G87" s="70"/>
      <c r="H87" s="77"/>
    </row>
    <row r="88" spans="1:8" ht="15">
      <c r="A88" s="64" t="s">
        <v>28</v>
      </c>
      <c r="B88" s="65" t="s">
        <v>29</v>
      </c>
      <c r="C88" s="66" t="s">
        <v>30</v>
      </c>
      <c r="D88" s="66" t="s">
        <v>31</v>
      </c>
      <c r="E88" s="66" t="s">
        <v>32</v>
      </c>
      <c r="F88" s="66" t="s">
        <v>33</v>
      </c>
      <c r="G88" s="66" t="s">
        <v>34</v>
      </c>
      <c r="H88" s="67" t="s">
        <v>35</v>
      </c>
    </row>
    <row r="89" spans="1:8" ht="30">
      <c r="A89" s="68" t="s">
        <v>120</v>
      </c>
      <c r="B89" s="112" t="str">
        <f>Orçamento!C21</f>
        <v>PINTURA ACRÍLICA EM PAREDE, DUAS (2) DEMÃOS, EXCLUSIVE SELADOR ACRÍLICO E MASSA ACRÍLICA/CORRIDA (PVA)</v>
      </c>
      <c r="C89" s="105" t="str">
        <f>Orçamento!D21</f>
        <v>m²</v>
      </c>
      <c r="D89" s="53"/>
      <c r="E89" s="53"/>
      <c r="F89" s="53"/>
      <c r="G89" s="53"/>
      <c r="H89" s="54"/>
    </row>
    <row r="90" spans="1:8" s="85" customFormat="1" ht="15">
      <c r="A90" s="55" t="s">
        <v>108</v>
      </c>
      <c r="B90" t="s">
        <v>114</v>
      </c>
      <c r="C90" s="106" t="s">
        <v>44</v>
      </c>
      <c r="D90" s="107" t="s">
        <v>38</v>
      </c>
      <c r="E90" s="108">
        <v>0.21</v>
      </c>
      <c r="F90" s="109">
        <v>15.03</v>
      </c>
      <c r="G90" s="109">
        <f>E90*F90</f>
        <v>3.1563</v>
      </c>
      <c r="H90" s="110">
        <f>E90</f>
        <v>0.21</v>
      </c>
    </row>
    <row r="91" spans="1:8" ht="15">
      <c r="A91" s="55" t="s">
        <v>86</v>
      </c>
      <c r="B91" t="s">
        <v>84</v>
      </c>
      <c r="C91" s="111" t="s">
        <v>36</v>
      </c>
      <c r="D91" s="111" t="s">
        <v>37</v>
      </c>
      <c r="E91" s="108">
        <v>0.1264367</v>
      </c>
      <c r="F91" s="109">
        <v>13.23</v>
      </c>
      <c r="G91" s="109">
        <f>E91*F91</f>
        <v>1.6727575410000002</v>
      </c>
      <c r="H91" s="110">
        <f>E91</f>
        <v>0.1264367</v>
      </c>
    </row>
    <row r="92" spans="1:8" ht="15">
      <c r="A92" s="55" t="s">
        <v>87</v>
      </c>
      <c r="B92" t="s">
        <v>85</v>
      </c>
      <c r="C92" s="111" t="s">
        <v>36</v>
      </c>
      <c r="D92" s="111" t="s">
        <v>37</v>
      </c>
      <c r="E92" s="108">
        <v>0.2528735</v>
      </c>
      <c r="F92" s="109">
        <v>19.57</v>
      </c>
      <c r="G92" s="109">
        <f>E92*F92</f>
        <v>4.948734395</v>
      </c>
      <c r="H92" s="110">
        <f>E92</f>
        <v>0.2528735</v>
      </c>
    </row>
    <row r="93" spans="1:8" ht="15">
      <c r="A93" s="55"/>
      <c r="B93" s="56"/>
      <c r="C93" s="56"/>
      <c r="D93" s="56"/>
      <c r="E93" s="56"/>
      <c r="F93" s="56"/>
      <c r="G93" s="56"/>
      <c r="H93" s="59"/>
    </row>
    <row r="94" spans="1:8" ht="15">
      <c r="A94" s="55"/>
      <c r="B94" s="56"/>
      <c r="C94" s="56"/>
      <c r="D94" s="56" t="s">
        <v>39</v>
      </c>
      <c r="E94" s="57">
        <f>G91+G92</f>
        <v>6.621491936</v>
      </c>
      <c r="F94" s="56"/>
      <c r="G94" s="56" t="s">
        <v>43</v>
      </c>
      <c r="H94" s="60">
        <f>E94+E95</f>
        <v>9.777791936</v>
      </c>
    </row>
    <row r="95" spans="1:8" ht="15">
      <c r="A95" s="55"/>
      <c r="B95" s="56"/>
      <c r="C95" s="56"/>
      <c r="D95" s="56" t="s">
        <v>40</v>
      </c>
      <c r="E95" s="57">
        <f>G90</f>
        <v>3.1563</v>
      </c>
      <c r="F95" s="56"/>
      <c r="G95" s="56" t="s">
        <v>42</v>
      </c>
      <c r="H95" s="60"/>
    </row>
    <row r="96" spans="1:8" ht="15">
      <c r="A96" s="73"/>
      <c r="B96" s="78"/>
      <c r="C96" s="71"/>
      <c r="D96" s="71"/>
      <c r="E96" s="71"/>
      <c r="F96" s="71"/>
      <c r="G96" s="70"/>
      <c r="H96" s="77"/>
    </row>
    <row r="97" spans="1:8" ht="15">
      <c r="A97" s="64" t="s">
        <v>28</v>
      </c>
      <c r="B97" s="65" t="s">
        <v>29</v>
      </c>
      <c r="C97" s="66" t="s">
        <v>30</v>
      </c>
      <c r="D97" s="66" t="s">
        <v>31</v>
      </c>
      <c r="E97" s="66" t="s">
        <v>32</v>
      </c>
      <c r="F97" s="66" t="s">
        <v>33</v>
      </c>
      <c r="G97" s="66" t="s">
        <v>34</v>
      </c>
      <c r="H97" s="67" t="s">
        <v>35</v>
      </c>
    </row>
    <row r="98" spans="1:8" ht="30">
      <c r="A98" s="68" t="s">
        <v>121</v>
      </c>
      <c r="B98" s="112" t="str">
        <f>Orçamento!C22</f>
        <v>PINTURA ACRÍLICA EM TETO, DUAS (2) DEMÃOS, EXCLUSIVE SELADOR ACRÍLICO E MASSA ACRÍLICA/CORRIDA (PVA)</v>
      </c>
      <c r="C98" s="105" t="str">
        <f>Orçamento!D22</f>
        <v>m²</v>
      </c>
      <c r="D98" s="53"/>
      <c r="E98" s="53"/>
      <c r="F98" s="53"/>
      <c r="G98" s="53"/>
      <c r="H98" s="54"/>
    </row>
    <row r="99" spans="1:8" ht="15">
      <c r="A99" s="55" t="s">
        <v>108</v>
      </c>
      <c r="B99" t="s">
        <v>114</v>
      </c>
      <c r="C99" s="106" t="s">
        <v>44</v>
      </c>
      <c r="D99" s="107" t="s">
        <v>38</v>
      </c>
      <c r="E99" s="108">
        <v>0.21</v>
      </c>
      <c r="F99" s="109">
        <v>15.03</v>
      </c>
      <c r="G99" s="109">
        <f>E99*F99</f>
        <v>3.1563</v>
      </c>
      <c r="H99" s="110">
        <f>E99</f>
        <v>0.21</v>
      </c>
    </row>
    <row r="100" spans="1:8" ht="15">
      <c r="A100" s="55" t="s">
        <v>86</v>
      </c>
      <c r="B100" t="s">
        <v>84</v>
      </c>
      <c r="C100" s="111" t="s">
        <v>36</v>
      </c>
      <c r="D100" s="111" t="s">
        <v>37</v>
      </c>
      <c r="E100" s="108">
        <v>0.146666</v>
      </c>
      <c r="F100" s="109">
        <v>13.23</v>
      </c>
      <c r="G100" s="109">
        <f>E100*F100</f>
        <v>1.94039118</v>
      </c>
      <c r="H100" s="110">
        <f>E100</f>
        <v>0.146666</v>
      </c>
    </row>
    <row r="101" spans="1:8" ht="15">
      <c r="A101" s="55" t="s">
        <v>87</v>
      </c>
      <c r="B101" t="s">
        <v>85</v>
      </c>
      <c r="C101" s="111" t="s">
        <v>36</v>
      </c>
      <c r="D101" s="111" t="s">
        <v>37</v>
      </c>
      <c r="E101" s="108">
        <v>0.293333</v>
      </c>
      <c r="F101" s="109">
        <v>19.57</v>
      </c>
      <c r="G101" s="109">
        <f>E101*F101</f>
        <v>5.74052681</v>
      </c>
      <c r="H101" s="110">
        <f>E101</f>
        <v>0.293333</v>
      </c>
    </row>
    <row r="102" spans="1:8" ht="15">
      <c r="A102" s="55"/>
      <c r="B102" s="56"/>
      <c r="C102" s="56"/>
      <c r="D102" s="56"/>
      <c r="E102" s="56"/>
      <c r="F102" s="56"/>
      <c r="G102" s="56"/>
      <c r="H102" s="59"/>
    </row>
    <row r="103" spans="1:8" ht="15">
      <c r="A103" s="55"/>
      <c r="B103" s="56"/>
      <c r="C103" s="56"/>
      <c r="D103" s="56" t="s">
        <v>39</v>
      </c>
      <c r="E103" s="57">
        <f>G100+G101</f>
        <v>7.68091799</v>
      </c>
      <c r="F103" s="56"/>
      <c r="G103" s="56" t="s">
        <v>43</v>
      </c>
      <c r="H103" s="60">
        <f>E103+E104</f>
        <v>10.83721799</v>
      </c>
    </row>
    <row r="104" spans="1:8" ht="15">
      <c r="A104" s="55"/>
      <c r="B104" s="56"/>
      <c r="C104" s="56"/>
      <c r="D104" s="56" t="s">
        <v>40</v>
      </c>
      <c r="E104" s="57">
        <f>G99</f>
        <v>3.1563</v>
      </c>
      <c r="F104" s="56"/>
      <c r="G104" s="56" t="s">
        <v>42</v>
      </c>
      <c r="H104" s="60"/>
    </row>
    <row r="105" spans="1:8" ht="15">
      <c r="A105" s="64" t="s">
        <v>28</v>
      </c>
      <c r="B105" s="65" t="s">
        <v>29</v>
      </c>
      <c r="C105" s="66" t="s">
        <v>30</v>
      </c>
      <c r="D105" s="66" t="s">
        <v>31</v>
      </c>
      <c r="E105" s="66" t="s">
        <v>32</v>
      </c>
      <c r="F105" s="66" t="s">
        <v>33</v>
      </c>
      <c r="G105" s="66" t="s">
        <v>34</v>
      </c>
      <c r="H105" s="67" t="s">
        <v>35</v>
      </c>
    </row>
    <row r="106" spans="1:8" ht="30">
      <c r="A106" s="68" t="s">
        <v>122</v>
      </c>
      <c r="B106" s="112" t="str">
        <f>Orçamento!C23</f>
        <v>PINTURA LÁTEX (PVA) EM PAREDE, DUAS (2) DEMÃOS, EXCLUSIVE SELADOR ACRÍLICO E MASSA ACRÍLICA/CORRIDA (PVA)</v>
      </c>
      <c r="C106" s="105" t="str">
        <f>Orçamento!D14</f>
        <v>m²</v>
      </c>
      <c r="D106" s="53"/>
      <c r="E106" s="53"/>
      <c r="F106" s="53"/>
      <c r="G106" s="53"/>
      <c r="H106" s="54"/>
    </row>
    <row r="107" spans="1:8" ht="15">
      <c r="A107" s="55" t="s">
        <v>92</v>
      </c>
      <c r="B107" t="s">
        <v>91</v>
      </c>
      <c r="C107" s="106" t="s">
        <v>44</v>
      </c>
      <c r="D107" s="107" t="s">
        <v>38</v>
      </c>
      <c r="E107" s="108">
        <v>0.21</v>
      </c>
      <c r="F107" s="109">
        <v>10.27</v>
      </c>
      <c r="G107" s="109">
        <f>E107*F107</f>
        <v>2.1567</v>
      </c>
      <c r="H107" s="110">
        <f>E107</f>
        <v>0.21</v>
      </c>
    </row>
    <row r="108" spans="1:8" ht="15">
      <c r="A108" s="55" t="s">
        <v>86</v>
      </c>
      <c r="B108" t="s">
        <v>84</v>
      </c>
      <c r="C108" s="111" t="s">
        <v>36</v>
      </c>
      <c r="D108" s="111" t="s">
        <v>37</v>
      </c>
      <c r="E108" s="108">
        <v>0.1264367</v>
      </c>
      <c r="F108" s="109">
        <v>13.23</v>
      </c>
      <c r="G108" s="109">
        <f>E108*F108</f>
        <v>1.6727575410000002</v>
      </c>
      <c r="H108" s="110">
        <f>E108</f>
        <v>0.1264367</v>
      </c>
    </row>
    <row r="109" spans="1:8" ht="15">
      <c r="A109" s="55" t="s">
        <v>87</v>
      </c>
      <c r="B109" t="s">
        <v>85</v>
      </c>
      <c r="C109" s="111" t="s">
        <v>36</v>
      </c>
      <c r="D109" s="111" t="s">
        <v>37</v>
      </c>
      <c r="E109" s="108">
        <v>0.2528735</v>
      </c>
      <c r="F109" s="109">
        <v>19.57</v>
      </c>
      <c r="G109" s="109">
        <f>E109*F109</f>
        <v>4.948734395</v>
      </c>
      <c r="H109" s="110">
        <f>E109</f>
        <v>0.2528735</v>
      </c>
    </row>
    <row r="110" spans="1:8" ht="15">
      <c r="A110" s="55"/>
      <c r="B110" s="56"/>
      <c r="C110" s="56"/>
      <c r="D110" s="56"/>
      <c r="E110" s="56"/>
      <c r="F110" s="56"/>
      <c r="G110" s="56"/>
      <c r="H110" s="59"/>
    </row>
    <row r="111" spans="1:8" ht="15">
      <c r="A111" s="55"/>
      <c r="B111" s="56"/>
      <c r="C111" s="56"/>
      <c r="D111" s="56" t="s">
        <v>39</v>
      </c>
      <c r="E111" s="57">
        <f>G108+G109</f>
        <v>6.621491936</v>
      </c>
      <c r="F111" s="56"/>
      <c r="G111" s="56" t="s">
        <v>43</v>
      </c>
      <c r="H111" s="60">
        <f>E111+E112</f>
        <v>8.778191935999999</v>
      </c>
    </row>
    <row r="112" spans="1:8" ht="15">
      <c r="A112" s="55"/>
      <c r="B112" s="56"/>
      <c r="C112" s="56"/>
      <c r="D112" s="56" t="s">
        <v>40</v>
      </c>
      <c r="E112" s="57">
        <f>G107</f>
        <v>2.1567</v>
      </c>
      <c r="F112" s="56"/>
      <c r="G112" s="56" t="s">
        <v>42</v>
      </c>
      <c r="H112" s="60"/>
    </row>
    <row r="113" spans="1:8" ht="15">
      <c r="A113" s="73"/>
      <c r="B113" s="74"/>
      <c r="C113" s="71"/>
      <c r="D113" s="71"/>
      <c r="E113" s="71"/>
      <c r="F113" s="71"/>
      <c r="G113" s="70"/>
      <c r="H113" s="77"/>
    </row>
    <row r="114" spans="1:8" ht="15">
      <c r="A114" s="64" t="s">
        <v>28</v>
      </c>
      <c r="B114" s="65" t="s">
        <v>29</v>
      </c>
      <c r="C114" s="66" t="s">
        <v>30</v>
      </c>
      <c r="D114" s="66" t="s">
        <v>31</v>
      </c>
      <c r="E114" s="66" t="s">
        <v>32</v>
      </c>
      <c r="F114" s="66" t="s">
        <v>33</v>
      </c>
      <c r="G114" s="66" t="s">
        <v>34</v>
      </c>
      <c r="H114" s="67" t="s">
        <v>35</v>
      </c>
    </row>
    <row r="115" spans="1:8" ht="30">
      <c r="A115" s="68" t="s">
        <v>123</v>
      </c>
      <c r="B115" s="112" t="str">
        <f>Orçamento!C24</f>
        <v>PINTURA LÁTEX (PVA) EM TETO, DUAS (2) DEMÃOS, EXCLUSIVE SELADOR ACRÍLICO E MASSA ACRÍLICA/CORRIDA (PVA)</v>
      </c>
      <c r="C115" s="105" t="str">
        <f>Orçamento!D23</f>
        <v>m²</v>
      </c>
      <c r="D115" s="53"/>
      <c r="E115" s="53"/>
      <c r="F115" s="53"/>
      <c r="G115" s="53"/>
      <c r="H115" s="54"/>
    </row>
    <row r="116" spans="1:8" ht="15">
      <c r="A116" s="55" t="s">
        <v>92</v>
      </c>
      <c r="B116" t="s">
        <v>91</v>
      </c>
      <c r="C116" s="106" t="s">
        <v>44</v>
      </c>
      <c r="D116" s="107" t="s">
        <v>38</v>
      </c>
      <c r="E116" s="108">
        <v>0.21</v>
      </c>
      <c r="F116" s="109">
        <v>10.27</v>
      </c>
      <c r="G116" s="109">
        <f>E116*F116</f>
        <v>2.1567</v>
      </c>
      <c r="H116" s="110">
        <f>E116</f>
        <v>0.21</v>
      </c>
    </row>
    <row r="117" spans="1:8" ht="15">
      <c r="A117" s="55" t="s">
        <v>86</v>
      </c>
      <c r="B117" t="s">
        <v>84</v>
      </c>
      <c r="C117" s="111" t="s">
        <v>36</v>
      </c>
      <c r="D117" s="111" t="s">
        <v>37</v>
      </c>
      <c r="E117" s="108">
        <v>0.146666</v>
      </c>
      <c r="F117" s="109">
        <v>13.23</v>
      </c>
      <c r="G117" s="109">
        <f>E117*F117</f>
        <v>1.94039118</v>
      </c>
      <c r="H117" s="110">
        <f>E117</f>
        <v>0.146666</v>
      </c>
    </row>
    <row r="118" spans="1:8" ht="15">
      <c r="A118" s="55" t="s">
        <v>87</v>
      </c>
      <c r="B118" t="s">
        <v>85</v>
      </c>
      <c r="C118" s="111" t="s">
        <v>36</v>
      </c>
      <c r="D118" s="111" t="s">
        <v>37</v>
      </c>
      <c r="E118" s="108">
        <v>0.2933333</v>
      </c>
      <c r="F118" s="109">
        <v>19.57</v>
      </c>
      <c r="G118" s="109">
        <f>E118*F118</f>
        <v>5.740532681</v>
      </c>
      <c r="H118" s="110">
        <f>E118</f>
        <v>0.2933333</v>
      </c>
    </row>
    <row r="119" spans="1:8" ht="15">
      <c r="A119" s="55"/>
      <c r="B119" s="56"/>
      <c r="C119" s="56"/>
      <c r="D119" s="56"/>
      <c r="E119" s="56"/>
      <c r="F119" s="56"/>
      <c r="G119" s="56"/>
      <c r="H119" s="59"/>
    </row>
    <row r="120" spans="1:8" ht="15">
      <c r="A120" s="55"/>
      <c r="B120" s="56"/>
      <c r="C120" s="56"/>
      <c r="D120" s="56" t="s">
        <v>39</v>
      </c>
      <c r="E120" s="57">
        <f>G117+G118</f>
        <v>7.680923861</v>
      </c>
      <c r="F120" s="56"/>
      <c r="G120" s="56" t="s">
        <v>43</v>
      </c>
      <c r="H120" s="60">
        <f>E120+E121</f>
        <v>9.837623861</v>
      </c>
    </row>
    <row r="121" spans="1:8" ht="15">
      <c r="A121" s="55"/>
      <c r="B121" s="56"/>
      <c r="C121" s="56"/>
      <c r="D121" s="56" t="s">
        <v>40</v>
      </c>
      <c r="E121" s="57">
        <f>G116</f>
        <v>2.1567</v>
      </c>
      <c r="F121" s="56"/>
      <c r="G121" s="56" t="s">
        <v>42</v>
      </c>
      <c r="H121" s="60"/>
    </row>
    <row r="122" spans="1:8" ht="15">
      <c r="A122" s="73"/>
      <c r="B122" s="74"/>
      <c r="C122" s="71"/>
      <c r="D122" s="71"/>
      <c r="E122" s="71"/>
      <c r="F122" s="71"/>
      <c r="G122" s="70"/>
      <c r="H122" s="76"/>
    </row>
    <row r="123" spans="1:8" ht="15">
      <c r="A123" s="64" t="s">
        <v>28</v>
      </c>
      <c r="B123" s="65" t="s">
        <v>29</v>
      </c>
      <c r="C123" s="66" t="s">
        <v>30</v>
      </c>
      <c r="D123" s="66" t="s">
        <v>31</v>
      </c>
      <c r="E123" s="66" t="s">
        <v>32</v>
      </c>
      <c r="F123" s="66" t="s">
        <v>33</v>
      </c>
      <c r="G123" s="66" t="s">
        <v>34</v>
      </c>
      <c r="H123" s="67" t="s">
        <v>35</v>
      </c>
    </row>
    <row r="124" spans="1:8" ht="30">
      <c r="A124" s="68" t="s">
        <v>124</v>
      </c>
      <c r="B124" s="112" t="str">
        <f>Orçamento!C25</f>
        <v>PREPARAÇÃO PARA EMASSAMENTO OU PINTURA (LÁTEX/ACRÍLICA) EM PAREDE, INCLUSIVE UMA (1) DEMÃO DE SELADOR ACRÍLICO</v>
      </c>
      <c r="C124" s="105" t="str">
        <f>Orçamento!D25</f>
        <v>m²</v>
      </c>
      <c r="D124" s="53"/>
      <c r="E124" s="53"/>
      <c r="F124" s="53"/>
      <c r="G124" s="53"/>
      <c r="H124" s="54"/>
    </row>
    <row r="125" spans="1:8" ht="15">
      <c r="A125" s="55" t="s">
        <v>45</v>
      </c>
      <c r="B125" t="s">
        <v>83</v>
      </c>
      <c r="C125" s="106" t="s">
        <v>18</v>
      </c>
      <c r="D125" s="107" t="s">
        <v>38</v>
      </c>
      <c r="E125" s="108">
        <v>0.04</v>
      </c>
      <c r="F125" s="109">
        <v>1.5</v>
      </c>
      <c r="G125" s="109">
        <f>E125*F125</f>
        <v>0.06</v>
      </c>
      <c r="H125" s="110">
        <f>E125</f>
        <v>0.04</v>
      </c>
    </row>
    <row r="126" spans="1:8" ht="15">
      <c r="A126" s="55" t="s">
        <v>108</v>
      </c>
      <c r="B126" t="s">
        <v>111</v>
      </c>
      <c r="C126" s="106" t="s">
        <v>44</v>
      </c>
      <c r="D126" s="107" t="s">
        <v>38</v>
      </c>
      <c r="E126" s="108">
        <v>0.15</v>
      </c>
      <c r="F126" s="109">
        <v>6.33</v>
      </c>
      <c r="G126" s="109">
        <f>E126*F126</f>
        <v>0.9495</v>
      </c>
      <c r="H126" s="110">
        <f>E126</f>
        <v>0.15</v>
      </c>
    </row>
    <row r="127" spans="1:8" ht="15">
      <c r="A127" s="55" t="s">
        <v>86</v>
      </c>
      <c r="B127" t="s">
        <v>84</v>
      </c>
      <c r="C127" s="111" t="s">
        <v>36</v>
      </c>
      <c r="D127" s="111" t="s">
        <v>37</v>
      </c>
      <c r="E127" s="108">
        <v>0.1</v>
      </c>
      <c r="F127" s="109">
        <v>13.23</v>
      </c>
      <c r="G127" s="109">
        <f>E127*F127</f>
        <v>1.3230000000000002</v>
      </c>
      <c r="H127" s="110">
        <f>E127</f>
        <v>0.1</v>
      </c>
    </row>
    <row r="128" spans="1:8" ht="15">
      <c r="A128" s="55" t="s">
        <v>87</v>
      </c>
      <c r="B128" t="s">
        <v>85</v>
      </c>
      <c r="C128" s="111" t="s">
        <v>36</v>
      </c>
      <c r="D128" s="111" t="s">
        <v>37</v>
      </c>
      <c r="E128" s="108">
        <v>0.1</v>
      </c>
      <c r="F128" s="109">
        <v>19.57</v>
      </c>
      <c r="G128" s="109">
        <f>E128*F128</f>
        <v>1.957</v>
      </c>
      <c r="H128" s="110">
        <f>E128</f>
        <v>0.1</v>
      </c>
    </row>
    <row r="129" spans="1:8" ht="15">
      <c r="A129" s="55"/>
      <c r="B129" s="56"/>
      <c r="C129" s="56"/>
      <c r="D129" s="56"/>
      <c r="E129" s="56"/>
      <c r="F129" s="56"/>
      <c r="G129" s="56"/>
      <c r="H129" s="59"/>
    </row>
    <row r="130" spans="1:8" ht="15">
      <c r="A130" s="55"/>
      <c r="B130" s="56"/>
      <c r="C130" s="56"/>
      <c r="D130" s="56" t="s">
        <v>39</v>
      </c>
      <c r="E130" s="57">
        <f>G127+G128</f>
        <v>3.2800000000000002</v>
      </c>
      <c r="F130" s="56"/>
      <c r="G130" s="56" t="s">
        <v>43</v>
      </c>
      <c r="H130" s="60">
        <f>E130+E131</f>
        <v>4.2895</v>
      </c>
    </row>
    <row r="131" spans="1:8" ht="15">
      <c r="A131" s="55"/>
      <c r="B131" s="56"/>
      <c r="C131" s="56"/>
      <c r="D131" s="56" t="s">
        <v>40</v>
      </c>
      <c r="E131" s="57">
        <f>G126+G125</f>
        <v>1.0095</v>
      </c>
      <c r="F131" s="56"/>
      <c r="G131" s="56" t="s">
        <v>42</v>
      </c>
      <c r="H131" s="60"/>
    </row>
    <row r="132" spans="1:8" ht="15">
      <c r="A132" s="73"/>
      <c r="B132" s="74"/>
      <c r="C132" s="71"/>
      <c r="D132" s="70"/>
      <c r="E132" s="75"/>
      <c r="F132" s="71"/>
      <c r="G132" s="56"/>
      <c r="H132" s="60"/>
    </row>
    <row r="133" spans="1:8" ht="15">
      <c r="A133" s="64" t="s">
        <v>28</v>
      </c>
      <c r="B133" s="65" t="s">
        <v>29</v>
      </c>
      <c r="C133" s="66" t="s">
        <v>30</v>
      </c>
      <c r="D133" s="66" t="s">
        <v>31</v>
      </c>
      <c r="E133" s="66" t="s">
        <v>32</v>
      </c>
      <c r="F133" s="66" t="s">
        <v>33</v>
      </c>
      <c r="G133" s="66" t="s">
        <v>34</v>
      </c>
      <c r="H133" s="67" t="s">
        <v>35</v>
      </c>
    </row>
    <row r="134" spans="1:8" ht="30">
      <c r="A134" s="68" t="s">
        <v>125</v>
      </c>
      <c r="B134" s="112" t="str">
        <f>Orçamento!C26</f>
        <v>PREPARAÇÃO PARA EMASSAMENTO OU PINTURA (LÁTEX/ACRÍLICA) EM TETO, INCLUSIVE UMA (1) DEMÃO DE SELADOR ACRÍLICO</v>
      </c>
      <c r="C134" s="105" t="str">
        <f>Orçamento!D26</f>
        <v>m²</v>
      </c>
      <c r="D134" s="53"/>
      <c r="E134" s="53"/>
      <c r="F134" s="53"/>
      <c r="G134" s="53"/>
      <c r="H134" s="54"/>
    </row>
    <row r="135" spans="1:8" ht="15">
      <c r="A135" s="55" t="s">
        <v>45</v>
      </c>
      <c r="B135" t="s">
        <v>83</v>
      </c>
      <c r="C135" s="106" t="s">
        <v>18</v>
      </c>
      <c r="D135" s="107" t="s">
        <v>38</v>
      </c>
      <c r="E135" s="108">
        <v>0.04</v>
      </c>
      <c r="F135" s="109">
        <v>1.5</v>
      </c>
      <c r="G135" s="109">
        <f>E135*F135</f>
        <v>0.06</v>
      </c>
      <c r="H135" s="110">
        <f>E135</f>
        <v>0.04</v>
      </c>
    </row>
    <row r="136" spans="1:8" ht="15">
      <c r="A136" s="55" t="s">
        <v>108</v>
      </c>
      <c r="B136" t="s">
        <v>111</v>
      </c>
      <c r="C136" s="106" t="s">
        <v>44</v>
      </c>
      <c r="D136" s="107" t="s">
        <v>38</v>
      </c>
      <c r="E136" s="108">
        <v>0.15</v>
      </c>
      <c r="F136" s="109">
        <v>6.33</v>
      </c>
      <c r="G136" s="109">
        <f>E136*F136</f>
        <v>0.9495</v>
      </c>
      <c r="H136" s="110">
        <f>E136</f>
        <v>0.15</v>
      </c>
    </row>
    <row r="137" spans="1:8" ht="15">
      <c r="A137" s="55" t="s">
        <v>86</v>
      </c>
      <c r="B137" t="s">
        <v>84</v>
      </c>
      <c r="C137" s="111" t="s">
        <v>36</v>
      </c>
      <c r="D137" s="111" t="s">
        <v>37</v>
      </c>
      <c r="E137" s="108">
        <v>0.13333</v>
      </c>
      <c r="F137" s="109">
        <v>13.23</v>
      </c>
      <c r="G137" s="109">
        <f>E137*F137</f>
        <v>1.7639559</v>
      </c>
      <c r="H137" s="110">
        <f>E137</f>
        <v>0.13333</v>
      </c>
    </row>
    <row r="138" spans="1:8" ht="15">
      <c r="A138" s="55" t="s">
        <v>87</v>
      </c>
      <c r="B138" t="s">
        <v>85</v>
      </c>
      <c r="C138" s="111" t="s">
        <v>36</v>
      </c>
      <c r="D138" s="111" t="s">
        <v>37</v>
      </c>
      <c r="E138" s="108">
        <v>0.13333</v>
      </c>
      <c r="F138" s="109">
        <v>19.57</v>
      </c>
      <c r="G138" s="109">
        <f>E138*F138</f>
        <v>2.6092681</v>
      </c>
      <c r="H138" s="110">
        <f>E138</f>
        <v>0.13333</v>
      </c>
    </row>
    <row r="139" spans="1:8" ht="15">
      <c r="A139" s="55"/>
      <c r="B139" s="56"/>
      <c r="C139" s="56"/>
      <c r="D139" s="56"/>
      <c r="E139" s="56"/>
      <c r="F139" s="56"/>
      <c r="G139" s="56"/>
      <c r="H139" s="59"/>
    </row>
    <row r="140" spans="1:8" ht="15">
      <c r="A140" s="55"/>
      <c r="B140" s="56"/>
      <c r="C140" s="56"/>
      <c r="D140" s="56" t="s">
        <v>39</v>
      </c>
      <c r="E140" s="57">
        <f>G137+G138</f>
        <v>4.3732240000000004</v>
      </c>
      <c r="F140" s="56"/>
      <c r="G140" s="56" t="s">
        <v>43</v>
      </c>
      <c r="H140" s="60">
        <f>E140+E141</f>
        <v>5.3827240000000005</v>
      </c>
    </row>
    <row r="141" spans="1:8" ht="15">
      <c r="A141" s="55"/>
      <c r="B141" s="56"/>
      <c r="C141" s="56"/>
      <c r="D141" s="56" t="s">
        <v>40</v>
      </c>
      <c r="E141" s="57">
        <f>G136+G135</f>
        <v>1.0095</v>
      </c>
      <c r="F141" s="56"/>
      <c r="G141" s="56" t="s">
        <v>42</v>
      </c>
      <c r="H141" s="60"/>
    </row>
    <row r="142" spans="1:8" ht="15">
      <c r="A142" s="73"/>
      <c r="B142" s="74"/>
      <c r="C142" s="71"/>
      <c r="D142" s="70"/>
      <c r="E142" s="75"/>
      <c r="F142" s="71"/>
      <c r="G142" s="56"/>
      <c r="H142" s="60"/>
    </row>
    <row r="143" spans="1:8" ht="15">
      <c r="A143" s="64" t="s">
        <v>28</v>
      </c>
      <c r="B143" s="65" t="s">
        <v>29</v>
      </c>
      <c r="C143" s="66" t="s">
        <v>30</v>
      </c>
      <c r="D143" s="66" t="s">
        <v>31</v>
      </c>
      <c r="E143" s="66" t="s">
        <v>32</v>
      </c>
      <c r="F143" s="66" t="s">
        <v>33</v>
      </c>
      <c r="G143" s="66" t="s">
        <v>34</v>
      </c>
      <c r="H143" s="67" t="s">
        <v>35</v>
      </c>
    </row>
    <row r="144" spans="1:8" ht="30">
      <c r="A144" s="68" t="s">
        <v>126</v>
      </c>
      <c r="B144" s="69" t="str">
        <f>Orçamento!C27</f>
        <v>PINTURA COM VERNIZ SINTÉTICO MARÍTIMO EM ESQUADRIAS DE MADEIRA, DUAS (2) DEMÃOS, ACABAMENTO TIPO ACETINADO (BRILHO SÚTIL)</v>
      </c>
      <c r="C144" s="70" t="str">
        <f>Orçamento!D27</f>
        <v>m²</v>
      </c>
      <c r="D144" s="71"/>
      <c r="E144" s="71"/>
      <c r="F144" s="71"/>
      <c r="G144" s="71"/>
      <c r="H144" s="72"/>
    </row>
    <row r="145" spans="1:8" ht="15">
      <c r="A145" s="55" t="s">
        <v>45</v>
      </c>
      <c r="B145" t="s">
        <v>83</v>
      </c>
      <c r="C145" s="106" t="s">
        <v>18</v>
      </c>
      <c r="D145" s="107" t="s">
        <v>38</v>
      </c>
      <c r="E145" s="108">
        <v>0.1</v>
      </c>
      <c r="F145" s="109">
        <v>1.5</v>
      </c>
      <c r="G145" s="109">
        <f>E145*F145</f>
        <v>0.15000000000000002</v>
      </c>
      <c r="H145" s="110">
        <f>E145</f>
        <v>0.1</v>
      </c>
    </row>
    <row r="146" spans="1:8" ht="15">
      <c r="A146" s="55" t="s">
        <v>94</v>
      </c>
      <c r="B146" t="s">
        <v>93</v>
      </c>
      <c r="C146" s="106" t="s">
        <v>44</v>
      </c>
      <c r="D146" s="107" t="s">
        <v>38</v>
      </c>
      <c r="E146" s="108">
        <v>0.05</v>
      </c>
      <c r="F146" s="109">
        <v>10.8</v>
      </c>
      <c r="G146" s="109">
        <f>E146*F146</f>
        <v>0.54</v>
      </c>
      <c r="H146" s="110">
        <f>E146</f>
        <v>0.05</v>
      </c>
    </row>
    <row r="147" spans="1:8" ht="15">
      <c r="A147" s="55" t="s">
        <v>108</v>
      </c>
      <c r="B147" t="s">
        <v>115</v>
      </c>
      <c r="C147" s="106" t="s">
        <v>44</v>
      </c>
      <c r="D147" s="107" t="s">
        <v>38</v>
      </c>
      <c r="E147" s="108">
        <v>0.18</v>
      </c>
      <c r="F147" s="109">
        <v>19.02</v>
      </c>
      <c r="G147" s="109">
        <f>E147*F147</f>
        <v>3.4236</v>
      </c>
      <c r="H147" s="110">
        <f>E147</f>
        <v>0.18</v>
      </c>
    </row>
    <row r="148" spans="1:8" ht="15">
      <c r="A148" s="55" t="s">
        <v>86</v>
      </c>
      <c r="B148" t="s">
        <v>84</v>
      </c>
      <c r="C148" s="111" t="s">
        <v>36</v>
      </c>
      <c r="D148" s="111" t="s">
        <v>37</v>
      </c>
      <c r="E148" s="108">
        <v>0.2</v>
      </c>
      <c r="F148" s="109">
        <v>13.23</v>
      </c>
      <c r="G148" s="109">
        <f>E148*F148</f>
        <v>2.6460000000000004</v>
      </c>
      <c r="H148" s="110">
        <f>E148</f>
        <v>0.2</v>
      </c>
    </row>
    <row r="149" spans="1:8" ht="15">
      <c r="A149" s="55" t="s">
        <v>87</v>
      </c>
      <c r="B149" t="s">
        <v>85</v>
      </c>
      <c r="C149" s="111" t="s">
        <v>36</v>
      </c>
      <c r="D149" s="111" t="s">
        <v>37</v>
      </c>
      <c r="E149" s="108">
        <v>0.4</v>
      </c>
      <c r="F149" s="109">
        <v>19.57</v>
      </c>
      <c r="G149" s="109">
        <f>E149*F149</f>
        <v>7.828</v>
      </c>
      <c r="H149" s="110">
        <f>E149</f>
        <v>0.4</v>
      </c>
    </row>
    <row r="150" spans="1:8" ht="15">
      <c r="A150" s="73"/>
      <c r="B150" s="74"/>
      <c r="C150" s="71"/>
      <c r="D150" s="71"/>
      <c r="E150" s="71"/>
      <c r="F150" s="71"/>
      <c r="G150" s="71"/>
      <c r="H150" s="72"/>
    </row>
    <row r="151" spans="1:8" ht="15">
      <c r="A151" s="73"/>
      <c r="B151" s="74"/>
      <c r="C151" s="71"/>
      <c r="D151" s="70" t="s">
        <v>39</v>
      </c>
      <c r="E151" s="75">
        <f>G148+G149</f>
        <v>10.474</v>
      </c>
      <c r="F151" s="71"/>
      <c r="G151" s="56" t="s">
        <v>43</v>
      </c>
      <c r="H151" s="60">
        <f>E151+E152</f>
        <v>14.5876</v>
      </c>
    </row>
    <row r="152" spans="1:8" s="56" customFormat="1" ht="15">
      <c r="A152" s="73"/>
      <c r="B152" s="74"/>
      <c r="C152" s="71"/>
      <c r="D152" s="70" t="s">
        <v>40</v>
      </c>
      <c r="E152" s="75">
        <f>G145+G146+G147</f>
        <v>4.1136</v>
      </c>
      <c r="F152" s="71"/>
      <c r="G152" s="56" t="s">
        <v>42</v>
      </c>
      <c r="H152" s="60"/>
    </row>
    <row r="153" spans="1:8" ht="15.75" thickBot="1">
      <c r="A153" s="79"/>
      <c r="B153" s="80"/>
      <c r="C153" s="81"/>
      <c r="D153" s="82"/>
      <c r="E153" s="95"/>
      <c r="F153" s="81"/>
      <c r="G153" s="96"/>
      <c r="H153" s="97"/>
    </row>
  </sheetData>
  <sheetProtection/>
  <mergeCells count="1">
    <mergeCell ref="A1:H3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Altair Junior</cp:lastModifiedBy>
  <cp:lastPrinted>2020-06-10T19:08:06Z</cp:lastPrinted>
  <dcterms:created xsi:type="dcterms:W3CDTF">2018-12-12T12:46:07Z</dcterms:created>
  <dcterms:modified xsi:type="dcterms:W3CDTF">2020-09-21T19:44:02Z</dcterms:modified>
  <cp:category/>
  <cp:version/>
  <cp:contentType/>
  <cp:contentStatus/>
</cp:coreProperties>
</file>