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activeTab="0"/>
  </bookViews>
  <sheets>
    <sheet name="Modelo Planilha Orcamentaria" sheetId="1" r:id="rId1"/>
  </sheets>
  <definedNames>
    <definedName name="_xlnm.Print_Area" localSheetId="0">'Modelo Planilha Orcamentaria'!$A$1:$H$35</definedName>
  </definedNames>
  <calcPr fullCalcOnLoad="1"/>
</workbook>
</file>

<file path=xl/sharedStrings.xml><?xml version="1.0" encoding="utf-8"?>
<sst xmlns="http://schemas.openxmlformats.org/spreadsheetml/2006/main" count="87" uniqueCount="76">
  <si>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</si>
  <si>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</si>
  <si>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</si>
  <si>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</si>
  <si>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</si>
  <si>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</si>
  <si>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</si>
  <si>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</si>
  <si>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LDI</t>
  </si>
  <si>
    <t>PREÇO TOTAL</t>
  </si>
  <si>
    <t xml:space="preserve">FORMA DE EXECUÇÃO: </t>
  </si>
  <si>
    <t>PREÇO UNITÁRIO S/ LDI</t>
  </si>
  <si>
    <t>PREÇO UNITÁRIO C/ LDI</t>
  </si>
  <si>
    <t>FOLHA Nº: 01/01</t>
  </si>
  <si>
    <t xml:space="preserve">TOTAL GERAL </t>
  </si>
  <si>
    <t>m²</t>
  </si>
  <si>
    <t>ISS=3%</t>
  </si>
  <si>
    <t>PREFEITURA: Prefeitura Municipal de Rodeiro</t>
  </si>
  <si>
    <r>
      <rPr>
        <b/>
        <sz val="10"/>
        <rFont val="Arial"/>
        <family val="2"/>
      </rPr>
      <t>MUNICÍPIO DE RODEIRO
Praça São Sebastião, 215 - Centro – Rodeiro - MG
CEP: 36.510-000     CNPJ: 18.128.256/0001-44
PABX: 32.3577-1173</t>
    </r>
    <r>
      <rPr>
        <sz val="10"/>
        <rFont val="Arial"/>
        <family val="2"/>
      </rPr>
      <t xml:space="preserve">
</t>
    </r>
  </si>
  <si>
    <t>Farlley Alberto Mázala - Engenheiro Civil</t>
  </si>
  <si>
    <t>PRAZO DE EXECUÇÃO: 02 meses</t>
  </si>
  <si>
    <t>CREA: 212621/D</t>
  </si>
  <si>
    <t>José Carlos Ferreira</t>
  </si>
  <si>
    <t>Prefeito Municipal</t>
  </si>
  <si>
    <t>( x )</t>
  </si>
  <si>
    <t>2.1</t>
  </si>
  <si>
    <t>(   )</t>
  </si>
  <si>
    <t>PINTURA</t>
  </si>
  <si>
    <t>2.2</t>
  </si>
  <si>
    <t>PINTURA ACRÍLICA EM PAREDE, TRÊS (03) DEMÃOS, EXCLUSIVE SELADOR ACRÍLICO E MASSA ACRÍLICA/CORRIDA (PVA)</t>
  </si>
  <si>
    <t>2.3</t>
  </si>
  <si>
    <t>2.4</t>
  </si>
  <si>
    <t>2.5</t>
  </si>
  <si>
    <t>2.6</t>
  </si>
  <si>
    <t>2.7</t>
  </si>
  <si>
    <t>2.8</t>
  </si>
  <si>
    <t>EMASSAMENTO EM PAREDE COM MASSA ACRÍLICA, DUAS 
(02) DEMÃOS, INCLUSIVE LIXAMENTO PARA PINTURA</t>
  </si>
  <si>
    <t>3.1</t>
  </si>
  <si>
    <t>ED-50453</t>
  </si>
  <si>
    <t>ED-50474</t>
  </si>
  <si>
    <t>1.1</t>
  </si>
  <si>
    <t>1.2</t>
  </si>
  <si>
    <t>Unid.</t>
  </si>
  <si>
    <t>3.2</t>
  </si>
  <si>
    <t>LOCAL:  -  Rua Armando de Almeida - 38 - Rosário - Rodeiro - MG</t>
  </si>
  <si>
    <t>OBRA: Reforma Centro de Referência de Assistência Social</t>
  </si>
  <si>
    <t>1.3</t>
  </si>
  <si>
    <t>1.4</t>
  </si>
  <si>
    <t>COBERTURA</t>
  </si>
  <si>
    <t>FECHAMENTO</t>
  </si>
  <si>
    <t>ED-50514</t>
  </si>
  <si>
    <t>PREPARAÇÃO PARA EMASSAMENTO OU PINTURA 
(LÁTEX/ ACRÍLICA) EM PAREDE, INCLUSIVE UMA (1) DEMÃO DE
 SELADOR ACRÍLICO</t>
  </si>
  <si>
    <t>ED-50480</t>
  </si>
  <si>
    <t>EMASSAMENTO EM TETO COM MASSA CORRIDA (PVA), DUAS (2)
 DEMÃOS, INCLUSIVE LIXAMENTO PARA PINTURA</t>
  </si>
  <si>
    <t>ED-50515</t>
  </si>
  <si>
    <t>PINTURA LÁTEX (PVA) EM TETO, TRÊS (3) DEMÃOS, EXCLUSIVE
 SELADOR ACRÍLICO E MASSA ACRÍLICA/CORRIDA (PVA)</t>
  </si>
  <si>
    <t>ED-50501</t>
  </si>
  <si>
    <t>LIXAMENTO MANUAL EM SUPERFÍCIE METÁLICA PARA
 REMOÇÃO DE TINTA</t>
  </si>
  <si>
    <t>ED-50508</t>
  </si>
  <si>
    <t>PREPARAÇÃO PARA EMASSAMENTO OU PINTURA 
(LÁTEX/ ACRÍLICA) EM TETO, INCLUSIVE UMA (1) DEMÃO DE
 SELADOR ACRÍLICO</t>
  </si>
  <si>
    <t>ED-50982</t>
  </si>
  <si>
    <t>PORTÃO DE FERRO PADRÃO, EM CHAPA (TIPO LAMBRI),
 COLOCADO COM CADEADO</t>
  </si>
  <si>
    <t>GRADE FIXA EM FERRO, COLOCADA</t>
  </si>
  <si>
    <t>COBERTURA EM TELHA METÁLICA GALVANIZADA ONDULADA, 
TIPO SIMPLES, ESP. 0,50MM, ACABAMENTO NATURAL,
 INCLUSIVE ACESSÓRIOS PARA FIXAÇÃO, FORNECIMENTO E INSTALAÇÃO</t>
  </si>
  <si>
    <t>ED-13852</t>
  </si>
  <si>
    <t>RUFO E CONTRA-RUFO EM CHAPA GALVANIZADA, ESP. 0,5MM
 ( GSG-26), COM DESENVOLVIMENTO DE 25CM, INCLUSIVE IÇAMENTO MANUAL VERTICAL</t>
  </si>
  <si>
    <t>ED-50684</t>
  </si>
  <si>
    <t>m</t>
  </si>
  <si>
    <t>CALHA EM CHAPA GALVANIZADA, ESP. 0,8MM (GSG-22), COM 
DESENVOLVIMENTO DE 66CM, INCLUSIVE IÇAMENTO MANUAL
 VERTICAL</t>
  </si>
  <si>
    <t>TRAMA DE AÇO COMPOSTA POR TERÇAS PARA TELHADOS DE 
ATÉ 2 ÁGUAS PARA TELHA O M2 NDULADA DE FIBROCIMENTO,
 METÁLICA, PLÁSTICA OU TERMOACÚSTICA, INCLUSO 
TRANSPORTE VERTICAL. AF_07/2019</t>
  </si>
  <si>
    <t>ED-50651</t>
  </si>
  <si>
    <t>ED-50491</t>
  </si>
  <si>
    <t>PINTURA ESMALTE EM ESQUADRIAS DE FERRO, DUAS (2) 
DEMÃOS, INCLUSIVE UMA (1) DEMÃO DE FUNDO
 ANTICORROSIVO</t>
  </si>
  <si>
    <t>ED-50913</t>
  </si>
  <si>
    <t>DATA: 26/09/2022</t>
  </si>
  <si>
    <t xml:space="preserve">Referência: Preço SINAPI/SETOP Região Leste - Agosto-2022/Junho-2022  - Desonerado
</t>
  </si>
</sst>
</file>

<file path=xl/styles.xml><?xml version="1.0" encoding="utf-8"?>
<styleSheet xmlns="http://schemas.openxmlformats.org/spreadsheetml/2006/main">
  <numFmts count="3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-* #,##0.00_-;[Red]\-* #,##0.00_-;_-* &quot;-&quot;??_-;_-@_-"/>
    <numFmt numFmtId="183" formatCode="##0.00"/>
    <numFmt numFmtId="184" formatCode="&quot;Ativado&quot;;&quot;Ativado&quot;;&quot;Desativado&quot;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[$-416]dddd\,\ d&quot; de &quot;mmmm&quot; de &quot;yyyy"/>
    <numFmt numFmtId="191" formatCode="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10" fontId="8" fillId="0" borderId="12" xfId="51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2" fontId="6" fillId="0" borderId="24" xfId="63" applyNumberFormat="1" applyFont="1" applyFill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left" vertical="center" wrapText="1"/>
    </xf>
    <xf numFmtId="2" fontId="11" fillId="33" borderId="26" xfId="63" applyNumberFormat="1" applyFont="1" applyFill="1" applyBorder="1" applyAlignment="1">
      <alignment horizontal="center" vertical="center" wrapText="1"/>
    </xf>
    <xf numFmtId="4" fontId="11" fillId="33" borderId="26" xfId="0" applyNumberFormat="1" applyFont="1" applyFill="1" applyBorder="1" applyAlignment="1">
      <alignment horizontal="center" vertical="center" wrapText="1"/>
    </xf>
    <xf numFmtId="4" fontId="12" fillId="33" borderId="26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2" fontId="5" fillId="0" borderId="26" xfId="63" applyNumberFormat="1" applyFont="1" applyFill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4" fontId="12" fillId="34" borderId="26" xfId="0" applyNumberFormat="1" applyFont="1" applyFill="1" applyBorder="1" applyAlignment="1">
      <alignment horizontal="center" vertical="center" wrapText="1"/>
    </xf>
    <xf numFmtId="177" fontId="5" fillId="34" borderId="26" xfId="63" applyFont="1" applyFill="1" applyBorder="1" applyAlignment="1">
      <alignment horizontal="center" vertical="center" wrapText="1"/>
    </xf>
    <xf numFmtId="2" fontId="5" fillId="0" borderId="26" xfId="63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wrapText="1"/>
    </xf>
    <xf numFmtId="191" fontId="5" fillId="0" borderId="26" xfId="63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781050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1209675" y="66675"/>
          <a:ext cx="39338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2771775</xdr:colOff>
      <xdr:row>58</xdr:row>
      <xdr:rowOff>28575</xdr:rowOff>
    </xdr:from>
    <xdr:to>
      <xdr:col>11</xdr:col>
      <xdr:colOff>371475</xdr:colOff>
      <xdr:row>64</xdr:row>
      <xdr:rowOff>95250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3867150" y="18411825"/>
          <a:ext cx="67151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2</xdr:col>
      <xdr:colOff>781050</xdr:colOff>
      <xdr:row>0</xdr:row>
      <xdr:rowOff>1619250</xdr:rowOff>
    </xdr:to>
    <xdr:pic>
      <xdr:nvPicPr>
        <xdr:cNvPr id="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811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tabSelected="1" zoomScaleSheetLayoutView="100" zoomScalePageLayoutView="0" workbookViewId="0" topLeftCell="A25">
      <selection activeCell="F19" sqref="F19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50.7109375" style="0" customWidth="1"/>
    <col min="4" max="4" width="9.7109375" style="0" customWidth="1"/>
    <col min="5" max="5" width="13.7109375" style="0" customWidth="1"/>
    <col min="6" max="7" width="10.7109375" style="0" customWidth="1"/>
    <col min="8" max="8" width="13.7109375" style="0" customWidth="1"/>
    <col min="12" max="12" width="11.28125" style="0" bestFit="1" customWidth="1"/>
  </cols>
  <sheetData>
    <row r="1" spans="1:8" ht="135" customHeight="1" thickBot="1">
      <c r="A1" s="4"/>
      <c r="B1" s="5"/>
      <c r="C1" s="61" t="s">
        <v>18</v>
      </c>
      <c r="D1" s="62"/>
      <c r="E1" s="62"/>
      <c r="F1" s="62"/>
      <c r="G1" s="62"/>
      <c r="H1" s="63"/>
    </row>
    <row r="2" spans="1:8" ht="3.75" customHeight="1" hidden="1" thickBot="1">
      <c r="A2" s="69"/>
      <c r="B2" s="70"/>
      <c r="C2" s="70"/>
      <c r="D2" s="70"/>
      <c r="E2" s="70"/>
      <c r="F2" s="70"/>
      <c r="G2" s="70"/>
      <c r="H2" s="71"/>
    </row>
    <row r="3" spans="1:8" ht="26.25" customHeight="1" thickBot="1">
      <c r="A3" s="72" t="s">
        <v>4</v>
      </c>
      <c r="B3" s="73"/>
      <c r="C3" s="73"/>
      <c r="D3" s="73"/>
      <c r="E3" s="73"/>
      <c r="F3" s="73"/>
      <c r="G3" s="73"/>
      <c r="H3" s="74"/>
    </row>
    <row r="4" spans="1:8" ht="3.75" customHeight="1" thickBot="1">
      <c r="A4" s="6"/>
      <c r="B4" s="7"/>
      <c r="C4" s="7"/>
      <c r="D4" s="7"/>
      <c r="E4" s="7"/>
      <c r="F4" s="7"/>
      <c r="G4" s="7"/>
      <c r="H4" s="8"/>
    </row>
    <row r="5" spans="1:8" ht="19.5" customHeight="1" thickBot="1">
      <c r="A5" s="64" t="s">
        <v>17</v>
      </c>
      <c r="B5" s="65"/>
      <c r="C5" s="65"/>
      <c r="D5" s="65"/>
      <c r="E5" s="65"/>
      <c r="F5" s="58" t="s">
        <v>13</v>
      </c>
      <c r="G5" s="59"/>
      <c r="H5" s="60"/>
    </row>
    <row r="6" spans="1:8" ht="19.5" customHeight="1" thickBot="1">
      <c r="A6" s="66" t="s">
        <v>45</v>
      </c>
      <c r="B6" s="67"/>
      <c r="C6" s="67"/>
      <c r="D6" s="67"/>
      <c r="E6" s="68"/>
      <c r="F6" s="58" t="s">
        <v>74</v>
      </c>
      <c r="G6" s="59"/>
      <c r="H6" s="60"/>
    </row>
    <row r="7" spans="1:8" ht="21" customHeight="1" thickBot="1">
      <c r="A7" s="75" t="s">
        <v>44</v>
      </c>
      <c r="B7" s="76"/>
      <c r="C7" s="76"/>
      <c r="D7" s="77"/>
      <c r="E7" s="13"/>
      <c r="F7" s="14" t="s">
        <v>16</v>
      </c>
      <c r="G7" s="15"/>
      <c r="H7" s="16"/>
    </row>
    <row r="8" spans="1:8" ht="19.5" customHeight="1" thickBot="1">
      <c r="A8" s="94" t="s">
        <v>75</v>
      </c>
      <c r="B8" s="95"/>
      <c r="C8" s="95"/>
      <c r="D8" s="96"/>
      <c r="E8" s="85" t="s">
        <v>10</v>
      </c>
      <c r="F8" s="86"/>
      <c r="G8" s="86"/>
      <c r="H8" s="87"/>
    </row>
    <row r="9" spans="1:8" ht="19.5" customHeight="1" thickBot="1">
      <c r="A9" s="97"/>
      <c r="B9" s="95"/>
      <c r="C9" s="95"/>
      <c r="D9" s="96"/>
      <c r="E9" s="100" t="s">
        <v>26</v>
      </c>
      <c r="F9" s="98" t="s">
        <v>6</v>
      </c>
      <c r="G9" s="6" t="s">
        <v>24</v>
      </c>
      <c r="H9" s="9" t="s">
        <v>7</v>
      </c>
    </row>
    <row r="10" spans="1:8" ht="19.5" customHeight="1" thickBot="1">
      <c r="A10" s="88" t="s">
        <v>20</v>
      </c>
      <c r="B10" s="89"/>
      <c r="C10" s="89"/>
      <c r="D10" s="90"/>
      <c r="E10" s="101"/>
      <c r="F10" s="99"/>
      <c r="G10" s="6" t="s">
        <v>8</v>
      </c>
      <c r="H10" s="17">
        <v>0.2938</v>
      </c>
    </row>
    <row r="11" spans="1:8" ht="3.75" customHeight="1" thickBot="1">
      <c r="A11" s="55"/>
      <c r="B11" s="56"/>
      <c r="C11" s="56"/>
      <c r="D11" s="56"/>
      <c r="E11" s="56"/>
      <c r="F11" s="56"/>
      <c r="G11" s="56"/>
      <c r="H11" s="57"/>
    </row>
    <row r="12" spans="1:8" ht="39" thickBot="1">
      <c r="A12" s="10" t="s">
        <v>0</v>
      </c>
      <c r="B12" s="10" t="s">
        <v>5</v>
      </c>
      <c r="C12" s="10" t="s">
        <v>1</v>
      </c>
      <c r="D12" s="10" t="s">
        <v>3</v>
      </c>
      <c r="E12" s="10" t="s">
        <v>2</v>
      </c>
      <c r="F12" s="11" t="s">
        <v>11</v>
      </c>
      <c r="G12" s="11" t="s">
        <v>12</v>
      </c>
      <c r="H12" s="11" t="s">
        <v>9</v>
      </c>
    </row>
    <row r="13" spans="1:9" ht="12" customHeight="1">
      <c r="A13" s="27"/>
      <c r="B13" s="28"/>
      <c r="C13" s="29"/>
      <c r="D13" s="30"/>
      <c r="E13" s="31"/>
      <c r="F13" s="31"/>
      <c r="G13" s="31"/>
      <c r="H13" s="32"/>
      <c r="I13" s="1"/>
    </row>
    <row r="14" spans="1:9" ht="21" customHeight="1">
      <c r="A14" s="43">
        <v>1</v>
      </c>
      <c r="B14" s="33"/>
      <c r="C14" s="34" t="s">
        <v>48</v>
      </c>
      <c r="D14" s="35"/>
      <c r="E14" s="36"/>
      <c r="F14" s="36"/>
      <c r="G14" s="36">
        <f>F14*1.32</f>
        <v>0</v>
      </c>
      <c r="H14" s="37">
        <f>SUM(H15:H18)</f>
        <v>34555.956189280005</v>
      </c>
      <c r="I14" s="1"/>
    </row>
    <row r="15" spans="1:9" ht="45" customHeight="1">
      <c r="A15" s="38" t="s">
        <v>40</v>
      </c>
      <c r="B15" s="39" t="s">
        <v>64</v>
      </c>
      <c r="C15" s="54" t="s">
        <v>63</v>
      </c>
      <c r="D15" s="41" t="s">
        <v>15</v>
      </c>
      <c r="E15" s="42">
        <v>160.59</v>
      </c>
      <c r="F15" s="42">
        <v>89.2</v>
      </c>
      <c r="G15" s="53">
        <f>F15*1.2938</f>
        <v>115.40696000000001</v>
      </c>
      <c r="H15" s="42">
        <f>G15*E15</f>
        <v>18533.203706400003</v>
      </c>
      <c r="I15" s="1"/>
    </row>
    <row r="16" spans="1:9" ht="36" customHeight="1">
      <c r="A16" s="38" t="s">
        <v>41</v>
      </c>
      <c r="B16" s="39" t="s">
        <v>66</v>
      </c>
      <c r="C16" s="52" t="s">
        <v>65</v>
      </c>
      <c r="D16" s="41" t="s">
        <v>67</v>
      </c>
      <c r="E16" s="42">
        <v>31.5</v>
      </c>
      <c r="F16" s="42">
        <v>32.39</v>
      </c>
      <c r="G16" s="49">
        <f>F16*1.2938</f>
        <v>41.906182</v>
      </c>
      <c r="H16" s="42">
        <f>G16*E16</f>
        <v>1320.044733</v>
      </c>
      <c r="I16" s="1"/>
    </row>
    <row r="17" spans="1:9" ht="36" customHeight="1">
      <c r="A17" s="38" t="s">
        <v>46</v>
      </c>
      <c r="B17" s="39" t="s">
        <v>70</v>
      </c>
      <c r="C17" s="50" t="s">
        <v>68</v>
      </c>
      <c r="D17" s="41" t="s">
        <v>67</v>
      </c>
      <c r="E17" s="42">
        <v>32.45</v>
      </c>
      <c r="F17" s="42">
        <v>110.23</v>
      </c>
      <c r="G17" s="49">
        <f>F17*1.2938</f>
        <v>142.615574</v>
      </c>
      <c r="H17" s="42">
        <f>G17*E17</f>
        <v>4627.8753763</v>
      </c>
      <c r="I17" s="1"/>
    </row>
    <row r="18" spans="1:9" ht="45" customHeight="1">
      <c r="A18" s="38" t="s">
        <v>47</v>
      </c>
      <c r="B18" s="39">
        <v>92580</v>
      </c>
      <c r="C18" s="52" t="s">
        <v>69</v>
      </c>
      <c r="D18" s="41" t="s">
        <v>42</v>
      </c>
      <c r="E18" s="42">
        <v>160.59</v>
      </c>
      <c r="F18" s="42">
        <v>48.49</v>
      </c>
      <c r="G18" s="49">
        <f>F18*1.2938</f>
        <v>62.73636200000001</v>
      </c>
      <c r="H18" s="42">
        <f>G18*E18</f>
        <v>10074.83237358</v>
      </c>
      <c r="I18" s="1"/>
    </row>
    <row r="19" spans="1:8" ht="21" customHeight="1">
      <c r="A19" s="43">
        <v>2</v>
      </c>
      <c r="B19" s="33"/>
      <c r="C19" s="34" t="s">
        <v>27</v>
      </c>
      <c r="D19" s="35"/>
      <c r="E19" s="36"/>
      <c r="F19" s="36"/>
      <c r="G19" s="48"/>
      <c r="H19" s="47">
        <f>SUM(H20:H27)</f>
        <v>38458.02231544001</v>
      </c>
    </row>
    <row r="20" spans="1:8" ht="24" customHeight="1">
      <c r="A20" s="38" t="s">
        <v>25</v>
      </c>
      <c r="B20" s="39" t="s">
        <v>39</v>
      </c>
      <c r="C20" s="40" t="s">
        <v>36</v>
      </c>
      <c r="D20" s="41" t="s">
        <v>15</v>
      </c>
      <c r="E20" s="42">
        <v>579.29</v>
      </c>
      <c r="F20" s="42">
        <v>17.68</v>
      </c>
      <c r="G20" s="49">
        <f aca="true" t="shared" si="0" ref="G20:G27">F20*1.2938</f>
        <v>22.874384</v>
      </c>
      <c r="H20" s="42">
        <f aca="true" t="shared" si="1" ref="H20:H30">G20*E20</f>
        <v>13250.90190736</v>
      </c>
    </row>
    <row r="21" spans="1:8" s="2" customFormat="1" ht="36" customHeight="1">
      <c r="A21" s="38" t="s">
        <v>28</v>
      </c>
      <c r="B21" s="39" t="s">
        <v>50</v>
      </c>
      <c r="C21" s="51" t="s">
        <v>51</v>
      </c>
      <c r="D21" s="41" t="s">
        <v>15</v>
      </c>
      <c r="E21" s="42">
        <v>579.29</v>
      </c>
      <c r="F21" s="42">
        <v>5.27</v>
      </c>
      <c r="G21" s="49">
        <f t="shared" si="0"/>
        <v>6.818326</v>
      </c>
      <c r="H21" s="42">
        <f t="shared" si="1"/>
        <v>3949.7880685399996</v>
      </c>
    </row>
    <row r="22" spans="1:8" s="2" customFormat="1" ht="24" customHeight="1">
      <c r="A22" s="38" t="s">
        <v>30</v>
      </c>
      <c r="B22" s="39" t="s">
        <v>38</v>
      </c>
      <c r="C22" s="40" t="s">
        <v>29</v>
      </c>
      <c r="D22" s="41" t="s">
        <v>15</v>
      </c>
      <c r="E22" s="42">
        <v>579.29</v>
      </c>
      <c r="F22" s="42">
        <v>17.11</v>
      </c>
      <c r="G22" s="49">
        <f t="shared" si="0"/>
        <v>22.136918</v>
      </c>
      <c r="H22" s="42">
        <f t="shared" si="1"/>
        <v>12823.69522822</v>
      </c>
    </row>
    <row r="23" spans="1:8" s="2" customFormat="1" ht="24" customHeight="1">
      <c r="A23" s="38" t="s">
        <v>31</v>
      </c>
      <c r="B23" s="39" t="s">
        <v>52</v>
      </c>
      <c r="C23" s="51" t="s">
        <v>53</v>
      </c>
      <c r="D23" s="41" t="s">
        <v>15</v>
      </c>
      <c r="E23" s="42">
        <v>124.02</v>
      </c>
      <c r="F23" s="42">
        <v>24.5</v>
      </c>
      <c r="G23" s="49">
        <f t="shared" si="0"/>
        <v>31.6981</v>
      </c>
      <c r="H23" s="42">
        <f t="shared" si="1"/>
        <v>3931.198362</v>
      </c>
    </row>
    <row r="24" spans="1:8" s="2" customFormat="1" ht="36" customHeight="1">
      <c r="A24" s="38" t="s">
        <v>32</v>
      </c>
      <c r="B24" s="39" t="s">
        <v>54</v>
      </c>
      <c r="C24" s="52" t="s">
        <v>59</v>
      </c>
      <c r="D24" s="41" t="s">
        <v>15</v>
      </c>
      <c r="E24" s="42">
        <v>124.02</v>
      </c>
      <c r="F24" s="42">
        <v>6.69</v>
      </c>
      <c r="G24" s="49">
        <f t="shared" si="0"/>
        <v>8.655522000000001</v>
      </c>
      <c r="H24" s="42">
        <f t="shared" si="1"/>
        <v>1073.4578384400002</v>
      </c>
    </row>
    <row r="25" spans="1:8" s="2" customFormat="1" ht="24" customHeight="1">
      <c r="A25" s="38" t="s">
        <v>33</v>
      </c>
      <c r="B25" s="39" t="s">
        <v>56</v>
      </c>
      <c r="C25" s="50" t="s">
        <v>55</v>
      </c>
      <c r="D25" s="41" t="s">
        <v>15</v>
      </c>
      <c r="E25" s="42">
        <v>124.02</v>
      </c>
      <c r="F25" s="42">
        <v>16.34</v>
      </c>
      <c r="G25" s="49">
        <f t="shared" si="0"/>
        <v>21.140692</v>
      </c>
      <c r="H25" s="42">
        <f t="shared" si="1"/>
        <v>2621.8686218400003</v>
      </c>
    </row>
    <row r="26" spans="1:8" s="2" customFormat="1" ht="24" customHeight="1">
      <c r="A26" s="38" t="s">
        <v>34</v>
      </c>
      <c r="B26" s="39" t="s">
        <v>58</v>
      </c>
      <c r="C26" s="52" t="s">
        <v>57</v>
      </c>
      <c r="D26" s="41" t="s">
        <v>15</v>
      </c>
      <c r="E26" s="42">
        <v>14.52</v>
      </c>
      <c r="F26" s="42">
        <v>4.21</v>
      </c>
      <c r="G26" s="49">
        <f t="shared" si="0"/>
        <v>5.446898</v>
      </c>
      <c r="H26" s="42">
        <f t="shared" si="1"/>
        <v>79.08895896</v>
      </c>
    </row>
    <row r="27" spans="1:8" s="2" customFormat="1" ht="36" customHeight="1">
      <c r="A27" s="38" t="s">
        <v>35</v>
      </c>
      <c r="B27" s="39" t="s">
        <v>71</v>
      </c>
      <c r="C27" s="50" t="s">
        <v>72</v>
      </c>
      <c r="D27" s="41" t="s">
        <v>15</v>
      </c>
      <c r="E27" s="42">
        <v>19.12</v>
      </c>
      <c r="F27" s="42">
        <v>29.43</v>
      </c>
      <c r="G27" s="49">
        <f t="shared" si="0"/>
        <v>38.076534</v>
      </c>
      <c r="H27" s="42">
        <f t="shared" si="1"/>
        <v>728.02333008</v>
      </c>
    </row>
    <row r="28" spans="1:8" ht="24" customHeight="1">
      <c r="A28" s="43">
        <v>3</v>
      </c>
      <c r="B28" s="33"/>
      <c r="C28" s="34" t="s">
        <v>49</v>
      </c>
      <c r="D28" s="35"/>
      <c r="E28" s="36"/>
      <c r="F28" s="36"/>
      <c r="G28" s="48"/>
      <c r="H28" s="37">
        <f>SUM(H29:H30)</f>
        <v>11791.091981999998</v>
      </c>
    </row>
    <row r="29" spans="1:8" ht="15" customHeight="1">
      <c r="A29" s="38" t="s">
        <v>37</v>
      </c>
      <c r="B29" s="39" t="s">
        <v>73</v>
      </c>
      <c r="C29" s="40" t="s">
        <v>62</v>
      </c>
      <c r="D29" s="41" t="s">
        <v>15</v>
      </c>
      <c r="E29" s="42">
        <v>8</v>
      </c>
      <c r="F29" s="44">
        <v>920.31</v>
      </c>
      <c r="G29" s="49">
        <f>F29*1.293</f>
        <v>1189.9608299999998</v>
      </c>
      <c r="H29" s="42">
        <f t="shared" si="1"/>
        <v>9519.686639999998</v>
      </c>
    </row>
    <row r="30" spans="1:8" ht="24" customHeight="1" thickBot="1">
      <c r="A30" s="38" t="s">
        <v>43</v>
      </c>
      <c r="B30" s="39" t="s">
        <v>60</v>
      </c>
      <c r="C30" s="50" t="s">
        <v>61</v>
      </c>
      <c r="D30" s="41" t="s">
        <v>15</v>
      </c>
      <c r="E30" s="42">
        <v>4.6</v>
      </c>
      <c r="F30" s="44">
        <v>381.89</v>
      </c>
      <c r="G30" s="49">
        <f>F30*1.293</f>
        <v>493.78376999999995</v>
      </c>
      <c r="H30" s="42">
        <f t="shared" si="1"/>
        <v>2271.4053419999996</v>
      </c>
    </row>
    <row r="31" spans="1:8" ht="24" customHeight="1" thickBot="1">
      <c r="A31" s="91" t="s">
        <v>14</v>
      </c>
      <c r="B31" s="92"/>
      <c r="C31" s="92"/>
      <c r="D31" s="92"/>
      <c r="E31" s="92"/>
      <c r="F31" s="92"/>
      <c r="G31" s="93"/>
      <c r="H31" s="12">
        <f>H14+H19+H28</f>
        <v>84805.07048672001</v>
      </c>
    </row>
    <row r="32" spans="1:8" ht="24" customHeight="1">
      <c r="A32" s="18"/>
      <c r="B32" s="19"/>
      <c r="C32" s="19"/>
      <c r="D32" s="19"/>
      <c r="E32" s="19"/>
      <c r="F32" s="19"/>
      <c r="G32" s="19"/>
      <c r="H32" s="20"/>
    </row>
    <row r="33" spans="1:8" ht="24" customHeight="1" thickBot="1">
      <c r="A33" s="21"/>
      <c r="B33" s="45"/>
      <c r="C33" s="45"/>
      <c r="D33" s="22"/>
      <c r="E33" s="22"/>
      <c r="F33" s="22"/>
      <c r="G33" s="22"/>
      <c r="H33" s="23"/>
    </row>
    <row r="34" spans="1:8" ht="24" customHeight="1">
      <c r="A34" s="78" t="s">
        <v>19</v>
      </c>
      <c r="B34" s="79"/>
      <c r="C34" s="79"/>
      <c r="D34" s="22"/>
      <c r="E34" s="82" t="s">
        <v>22</v>
      </c>
      <c r="F34" s="82"/>
      <c r="G34" s="82"/>
      <c r="H34" s="83"/>
    </row>
    <row r="35" spans="1:8" ht="24" customHeight="1" thickBot="1">
      <c r="A35" s="80" t="s">
        <v>21</v>
      </c>
      <c r="B35" s="81"/>
      <c r="C35" s="81"/>
      <c r="D35" s="46"/>
      <c r="E35" s="81" t="s">
        <v>23</v>
      </c>
      <c r="F35" s="81"/>
      <c r="G35" s="81"/>
      <c r="H35" s="84"/>
    </row>
    <row r="36" spans="1:8" ht="24" customHeight="1" thickBot="1">
      <c r="A36" s="24"/>
      <c r="B36" s="25"/>
      <c r="C36" s="25"/>
      <c r="D36" s="25"/>
      <c r="E36" s="25"/>
      <c r="F36" s="25"/>
      <c r="G36" s="25"/>
      <c r="H36" s="26"/>
    </row>
    <row r="37" ht="24" customHeight="1"/>
    <row r="38" ht="24" customHeight="1"/>
    <row r="39" ht="24" customHeight="1"/>
    <row r="40" ht="24" customHeight="1">
      <c r="J40" s="3"/>
    </row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3.25" customHeight="1"/>
    <row r="53" ht="14.25" customHeight="1"/>
    <row r="54" ht="11.25" customHeight="1"/>
    <row r="55" ht="12" customHeight="1"/>
    <row r="56" ht="12.75" customHeight="1"/>
    <row r="57" ht="24" customHeight="1"/>
  </sheetData>
  <sheetProtection/>
  <mergeCells count="19">
    <mergeCell ref="A34:C34"/>
    <mergeCell ref="A35:C35"/>
    <mergeCell ref="E34:H34"/>
    <mergeCell ref="E35:H35"/>
    <mergeCell ref="E8:H8"/>
    <mergeCell ref="A10:D10"/>
    <mergeCell ref="A31:G31"/>
    <mergeCell ref="A8:D9"/>
    <mergeCell ref="F9:F10"/>
    <mergeCell ref="E9:E10"/>
    <mergeCell ref="A11:H11"/>
    <mergeCell ref="F5:H5"/>
    <mergeCell ref="C1:H1"/>
    <mergeCell ref="A5:E5"/>
    <mergeCell ref="A6:E6"/>
    <mergeCell ref="A2:H2"/>
    <mergeCell ref="A3:H3"/>
    <mergeCell ref="F6:H6"/>
    <mergeCell ref="A7:D7"/>
  </mergeCells>
  <printOptions/>
  <pageMargins left="0.34" right="0.1968503937007874" top="0.3937007874015748" bottom="0.3937007874015748" header="0" footer="0"/>
  <pageSetup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Farlley Mázala</cp:lastModifiedBy>
  <cp:lastPrinted>2022-09-23T17:00:55Z</cp:lastPrinted>
  <dcterms:created xsi:type="dcterms:W3CDTF">2006-09-22T13:55:22Z</dcterms:created>
  <dcterms:modified xsi:type="dcterms:W3CDTF">2022-09-26T02:56:32Z</dcterms:modified>
  <cp:category/>
  <cp:version/>
  <cp:contentType/>
  <cp:contentStatus/>
</cp:coreProperties>
</file>