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50" activeTab="0"/>
  </bookViews>
  <sheets>
    <sheet name="CRONOGRAMA FISICO FINANCEIRO" sheetId="1" r:id="rId1"/>
  </sheets>
  <definedNames>
    <definedName name="_xlnm.Print_Area" localSheetId="0">'CRONOGRAMA FISICO FINANCEIRO'!$A$1:$K$37</definedName>
  </definedNames>
  <calcPr fullCalcOnLoad="1"/>
</workbook>
</file>

<file path=xl/sharedStrings.xml><?xml version="1.0" encoding="utf-8"?>
<sst xmlns="http://schemas.openxmlformats.org/spreadsheetml/2006/main" count="35" uniqueCount="29">
  <si>
    <t>TOTAL</t>
  </si>
  <si>
    <t xml:space="preserve"> </t>
  </si>
  <si>
    <t>CRONOGRAMA FÍSICO-FINANCEIRO</t>
  </si>
  <si>
    <t>FÍSICO/ FINANCEIRO</t>
  </si>
  <si>
    <t>MÊS 1</t>
  </si>
  <si>
    <t>MÊS 2</t>
  </si>
  <si>
    <t>MÊS 3</t>
  </si>
  <si>
    <t>MÊS 4</t>
  </si>
  <si>
    <t>MÊS 5</t>
  </si>
  <si>
    <t>Físico %</t>
  </si>
  <si>
    <t>Financeiro</t>
  </si>
  <si>
    <t>ITEM</t>
  </si>
  <si>
    <t>CÓDIGO</t>
  </si>
  <si>
    <t>ETAPAS/DESCRIÇÃO</t>
  </si>
  <si>
    <t>MÊS 6</t>
  </si>
  <si>
    <t>TOTAL  ETAPAS</t>
  </si>
  <si>
    <t>VALOR DA OBRA: R$ 10.533,59</t>
  </si>
  <si>
    <t>PREFEITURA MUNICIPAL DE RODEIRO</t>
  </si>
  <si>
    <r>
      <rPr>
        <b/>
        <sz val="10"/>
        <rFont val="Arial"/>
        <family val="2"/>
      </rPr>
      <t>MUNICÍPIO DE RODEIRO
Praça São Sebastião, 215 - Centro – Rodeiro - MG
CEP: 36.510-000     CNPJ: 18.128.256/0001-44
PABX: 32.3577-1173</t>
    </r>
    <r>
      <rPr>
        <sz val="10"/>
        <rFont val="Arial"/>
        <family val="2"/>
      </rPr>
      <t xml:space="preserve">
</t>
    </r>
  </si>
  <si>
    <t>PRAZO DA OBRA: 02 MESES</t>
  </si>
  <si>
    <t>FARLLEY ALBERTO MÁZALA - ENGENHEIRO CIVIL</t>
  </si>
  <si>
    <t>CREA: 212621/D</t>
  </si>
  <si>
    <r>
      <t>Observações:</t>
    </r>
    <r>
      <rPr>
        <sz val="10"/>
        <rFont val="Times New Roman"/>
        <family val="1"/>
      </rPr>
      <t>OS PRAZOS AQUI DESCRITOS PODEM
VARIAR DE ACORDO COM CONDIÇÕES CLIMÁTICAS
E POSSÍVEIS IMPREVISTOS DURANTE A OBRA</t>
    </r>
  </si>
  <si>
    <t>COBERTURA</t>
  </si>
  <si>
    <t>PISO</t>
  </si>
  <si>
    <t>DEMOLIÇÃO</t>
  </si>
  <si>
    <t>DATA: 26/12/2022</t>
  </si>
  <si>
    <t>LOCAL:  Rua Antonio Ribeiro da Rocha, 58 - Aroeiras - Rodeiro/MG</t>
  </si>
  <si>
    <t>OBRA: Ampliação Cobertura e piso Centro Educacional Professora Silvia de Azevedo Nicolato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</si>
</sst>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&quot;R$ &quot;#,##0.00"/>
    <numFmt numFmtId="183" formatCode="_-[$R$-416]\ * #,##0.00_-;\-[$R$-416]\ * #,##0.00_-;_-[$R$-416]\ * &quot;-&quot;??_-;_-@_-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22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17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wrapText="1"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5" fillId="32" borderId="10" xfId="0" applyFont="1" applyFill="1" applyBorder="1" applyAlignment="1">
      <alignment vertical="center"/>
    </xf>
    <xf numFmtId="0" fontId="5" fillId="32" borderId="11" xfId="0" applyFont="1" applyFill="1" applyBorder="1" applyAlignment="1">
      <alignment vertical="center"/>
    </xf>
    <xf numFmtId="0" fontId="6" fillId="32" borderId="12" xfId="0" applyFont="1" applyFill="1" applyBorder="1" applyAlignment="1">
      <alignment vertical="center"/>
    </xf>
    <xf numFmtId="182" fontId="6" fillId="32" borderId="11" xfId="0" applyNumberFormat="1" applyFont="1" applyFill="1" applyBorder="1" applyAlignment="1">
      <alignment vertical="center"/>
    </xf>
    <xf numFmtId="0" fontId="6" fillId="32" borderId="11" xfId="0" applyFont="1" applyFill="1" applyBorder="1" applyAlignment="1">
      <alignment vertical="center"/>
    </xf>
    <xf numFmtId="0" fontId="6" fillId="32" borderId="13" xfId="0" applyFont="1" applyFill="1" applyBorder="1" applyAlignment="1">
      <alignment vertical="center"/>
    </xf>
    <xf numFmtId="0" fontId="6" fillId="32" borderId="14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horizontal="left" vertical="center"/>
    </xf>
    <xf numFmtId="0" fontId="6" fillId="32" borderId="15" xfId="0" applyFont="1" applyFill="1" applyBorder="1" applyAlignment="1">
      <alignment horizontal="left" vertical="center"/>
    </xf>
    <xf numFmtId="0" fontId="8" fillId="32" borderId="0" xfId="0" applyFont="1" applyFill="1" applyBorder="1" applyAlignment="1">
      <alignment horizontal="left" vertical="center"/>
    </xf>
    <xf numFmtId="0" fontId="8" fillId="32" borderId="15" xfId="0" applyFont="1" applyFill="1" applyBorder="1" applyAlignment="1">
      <alignment horizontal="left" vertical="center"/>
    </xf>
    <xf numFmtId="0" fontId="6" fillId="32" borderId="16" xfId="0" applyFont="1" applyFill="1" applyBorder="1" applyAlignment="1">
      <alignment horizontal="left" vertical="center"/>
    </xf>
    <xf numFmtId="0" fontId="9" fillId="32" borderId="17" xfId="0" applyFont="1" applyFill="1" applyBorder="1" applyAlignment="1">
      <alignment horizontal="left" vertical="center"/>
    </xf>
    <xf numFmtId="0" fontId="9" fillId="32" borderId="18" xfId="0" applyFont="1" applyFill="1" applyBorder="1" applyAlignment="1">
      <alignment horizontal="left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horizontal="center" vertical="center"/>
    </xf>
    <xf numFmtId="49" fontId="11" fillId="32" borderId="23" xfId="0" applyNumberFormat="1" applyFont="1" applyFill="1" applyBorder="1" applyAlignment="1">
      <alignment horizontal="center" vertical="center" wrapText="1"/>
    </xf>
    <xf numFmtId="10" fontId="11" fillId="32" borderId="24" xfId="0" applyNumberFormat="1" applyFont="1" applyFill="1" applyBorder="1" applyAlignment="1">
      <alignment vertical="center" wrapText="1"/>
    </xf>
    <xf numFmtId="10" fontId="9" fillId="32" borderId="24" xfId="62" applyNumberFormat="1" applyFont="1" applyFill="1" applyBorder="1" applyAlignment="1">
      <alignment vertical="center" wrapText="1"/>
    </xf>
    <xf numFmtId="10" fontId="9" fillId="32" borderId="24" xfId="0" applyNumberFormat="1" applyFont="1" applyFill="1" applyBorder="1" applyAlignment="1">
      <alignment vertical="center" wrapText="1"/>
    </xf>
    <xf numFmtId="10" fontId="9" fillId="32" borderId="25" xfId="0" applyNumberFormat="1" applyFont="1" applyFill="1" applyBorder="1" applyAlignment="1">
      <alignment vertical="center" wrapText="1"/>
    </xf>
    <xf numFmtId="4" fontId="11" fillId="32" borderId="23" xfId="0" applyNumberFormat="1" applyFont="1" applyFill="1" applyBorder="1" applyAlignment="1">
      <alignment vertical="center" wrapText="1"/>
    </xf>
    <xf numFmtId="4" fontId="11" fillId="32" borderId="26" xfId="0" applyNumberFormat="1" applyFont="1" applyFill="1" applyBorder="1" applyAlignment="1">
      <alignment vertical="center" wrapText="1"/>
    </xf>
    <xf numFmtId="183" fontId="11" fillId="32" borderId="23" xfId="0" applyNumberFormat="1" applyFont="1" applyFill="1" applyBorder="1" applyAlignment="1">
      <alignment vertical="center" wrapText="1"/>
    </xf>
    <xf numFmtId="10" fontId="11" fillId="32" borderId="24" xfId="0" applyNumberFormat="1" applyFont="1" applyFill="1" applyBorder="1" applyAlignment="1">
      <alignment vertical="top" wrapText="1"/>
    </xf>
    <xf numFmtId="10" fontId="9" fillId="32" borderId="24" xfId="62" applyNumberFormat="1" applyFont="1" applyFill="1" applyBorder="1" applyAlignment="1">
      <alignment vertical="top" wrapText="1"/>
    </xf>
    <xf numFmtId="10" fontId="9" fillId="32" borderId="24" xfId="0" applyNumberFormat="1" applyFont="1" applyFill="1" applyBorder="1" applyAlignment="1">
      <alignment vertical="top" wrapText="1"/>
    </xf>
    <xf numFmtId="10" fontId="9" fillId="32" borderId="25" xfId="0" applyNumberFormat="1" applyFont="1" applyFill="1" applyBorder="1" applyAlignment="1">
      <alignment vertical="top" wrapText="1"/>
    </xf>
    <xf numFmtId="4" fontId="11" fillId="32" borderId="23" xfId="0" applyNumberFormat="1" applyFont="1" applyFill="1" applyBorder="1" applyAlignment="1">
      <alignment vertical="top" wrapText="1"/>
    </xf>
    <xf numFmtId="4" fontId="11" fillId="32" borderId="26" xfId="0" applyNumberFormat="1" applyFont="1" applyFill="1" applyBorder="1" applyAlignment="1">
      <alignment vertical="top" wrapText="1"/>
    </xf>
    <xf numFmtId="49" fontId="11" fillId="32" borderId="23" xfId="0" applyNumberFormat="1" applyFont="1" applyFill="1" applyBorder="1" applyAlignment="1">
      <alignment horizontal="center" vertical="top" wrapText="1"/>
    </xf>
    <xf numFmtId="49" fontId="11" fillId="32" borderId="27" xfId="0" applyNumberFormat="1" applyFont="1" applyFill="1" applyBorder="1" applyAlignment="1">
      <alignment horizontal="center" vertical="top" wrapText="1"/>
    </xf>
    <xf numFmtId="49" fontId="12" fillId="32" borderId="28" xfId="0" applyNumberFormat="1" applyFont="1" applyFill="1" applyBorder="1" applyAlignment="1">
      <alignment horizontal="center" vertical="top" wrapText="1"/>
    </xf>
    <xf numFmtId="10" fontId="11" fillId="32" borderId="28" xfId="0" applyNumberFormat="1" applyFont="1" applyFill="1" applyBorder="1" applyAlignment="1">
      <alignment vertical="top" wrapText="1"/>
    </xf>
    <xf numFmtId="10" fontId="13" fillId="32" borderId="29" xfId="0" applyNumberFormat="1" applyFont="1" applyFill="1" applyBorder="1" applyAlignment="1">
      <alignment vertical="top" wrapText="1"/>
    </xf>
    <xf numFmtId="49" fontId="12" fillId="32" borderId="30" xfId="0" applyNumberFormat="1" applyFont="1" applyFill="1" applyBorder="1" applyAlignment="1">
      <alignment horizontal="center" vertical="top" wrapText="1"/>
    </xf>
    <xf numFmtId="182" fontId="11" fillId="32" borderId="30" xfId="0" applyNumberFormat="1" applyFont="1" applyFill="1" applyBorder="1" applyAlignment="1">
      <alignment vertical="top" wrapText="1"/>
    </xf>
    <xf numFmtId="182" fontId="13" fillId="32" borderId="30" xfId="0" applyNumberFormat="1" applyFont="1" applyFill="1" applyBorder="1" applyAlignment="1">
      <alignment vertical="top" wrapText="1"/>
    </xf>
    <xf numFmtId="182" fontId="13" fillId="32" borderId="31" xfId="0" applyNumberFormat="1" applyFont="1" applyFill="1" applyBorder="1" applyAlignment="1">
      <alignment vertical="top" wrapText="1"/>
    </xf>
    <xf numFmtId="0" fontId="10" fillId="32" borderId="0" xfId="0" applyFont="1" applyFill="1" applyBorder="1" applyAlignment="1">
      <alignment vertical="center"/>
    </xf>
    <xf numFmtId="0" fontId="10" fillId="32" borderId="0" xfId="0" applyFont="1" applyFill="1" applyBorder="1" applyAlignment="1">
      <alignment vertical="center" wrapText="1"/>
    </xf>
    <xf numFmtId="0" fontId="6" fillId="32" borderId="32" xfId="0" applyFont="1" applyFill="1" applyBorder="1" applyAlignment="1">
      <alignment wrapText="1"/>
    </xf>
    <xf numFmtId="0" fontId="6" fillId="32" borderId="33" xfId="0" applyFont="1" applyFill="1" applyBorder="1" applyAlignment="1">
      <alignment wrapText="1"/>
    </xf>
    <xf numFmtId="0" fontId="6" fillId="32" borderId="34" xfId="0" applyFont="1" applyFill="1" applyBorder="1" applyAlignment="1">
      <alignment wrapText="1"/>
    </xf>
    <xf numFmtId="0" fontId="10" fillId="32" borderId="35" xfId="0" applyFont="1" applyFill="1" applyBorder="1" applyAlignment="1">
      <alignment/>
    </xf>
    <xf numFmtId="0" fontId="10" fillId="32" borderId="33" xfId="0" applyFont="1" applyFill="1" applyBorder="1" applyAlignment="1">
      <alignment/>
    </xf>
    <xf numFmtId="0" fontId="10" fillId="32" borderId="36" xfId="0" applyFont="1" applyFill="1" applyBorder="1" applyAlignment="1">
      <alignment/>
    </xf>
    <xf numFmtId="0" fontId="6" fillId="32" borderId="14" xfId="0" applyFont="1" applyFill="1" applyBorder="1" applyAlignment="1">
      <alignment wrapText="1"/>
    </xf>
    <xf numFmtId="0" fontId="10" fillId="0" borderId="37" xfId="0" applyFont="1" applyBorder="1" applyAlignment="1">
      <alignment vertical="center"/>
    </xf>
    <xf numFmtId="0" fontId="6" fillId="32" borderId="0" xfId="0" applyFont="1" applyFill="1" applyBorder="1" applyAlignment="1">
      <alignment wrapText="1"/>
    </xf>
    <xf numFmtId="0" fontId="6" fillId="32" borderId="37" xfId="0" applyFont="1" applyFill="1" applyBorder="1" applyAlignment="1">
      <alignment wrapText="1"/>
    </xf>
    <xf numFmtId="0" fontId="10" fillId="0" borderId="38" xfId="0" applyFont="1" applyBorder="1" applyAlignment="1">
      <alignment vertical="center"/>
    </xf>
    <xf numFmtId="0" fontId="6" fillId="32" borderId="14" xfId="0" applyFont="1" applyFill="1" applyBorder="1" applyAlignment="1">
      <alignment/>
    </xf>
    <xf numFmtId="0" fontId="10" fillId="32" borderId="0" xfId="0" applyFont="1" applyFill="1" applyBorder="1" applyAlignment="1">
      <alignment wrapText="1"/>
    </xf>
    <xf numFmtId="0" fontId="14" fillId="0" borderId="38" xfId="0" applyFont="1" applyBorder="1" applyAlignment="1">
      <alignment vertical="center"/>
    </xf>
    <xf numFmtId="0" fontId="10" fillId="32" borderId="14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0" fillId="32" borderId="38" xfId="0" applyFont="1" applyFill="1" applyBorder="1" applyAlignment="1">
      <alignment/>
    </xf>
    <xf numFmtId="0" fontId="8" fillId="32" borderId="14" xfId="0" applyFont="1" applyFill="1" applyBorder="1" applyAlignment="1">
      <alignment/>
    </xf>
    <xf numFmtId="0" fontId="8" fillId="32" borderId="0" xfId="0" applyFont="1" applyFill="1" applyBorder="1" applyAlignment="1">
      <alignment wrapText="1"/>
    </xf>
    <xf numFmtId="0" fontId="6" fillId="32" borderId="0" xfId="0" applyFont="1" applyFill="1" applyBorder="1" applyAlignment="1">
      <alignment horizontal="right"/>
    </xf>
    <xf numFmtId="0" fontId="9" fillId="32" borderId="16" xfId="0" applyFont="1" applyFill="1" applyBorder="1" applyAlignment="1">
      <alignment/>
    </xf>
    <xf numFmtId="0" fontId="9" fillId="32" borderId="17" xfId="0" applyFont="1" applyFill="1" applyBorder="1" applyAlignment="1">
      <alignment wrapText="1"/>
    </xf>
    <xf numFmtId="0" fontId="10" fillId="32" borderId="17" xfId="0" applyFont="1" applyFill="1" applyBorder="1" applyAlignment="1">
      <alignment/>
    </xf>
    <xf numFmtId="0" fontId="10" fillId="32" borderId="39" xfId="0" applyFont="1" applyFill="1" applyBorder="1" applyAlignment="1">
      <alignment/>
    </xf>
    <xf numFmtId="49" fontId="11" fillId="32" borderId="23" xfId="0" applyNumberFormat="1" applyFont="1" applyFill="1" applyBorder="1" applyAlignment="1">
      <alignment vertical="top" wrapText="1"/>
    </xf>
    <xf numFmtId="0" fontId="6" fillId="32" borderId="40" xfId="0" applyFont="1" applyFill="1" applyBorder="1" applyAlignment="1">
      <alignment horizontal="left" vertical="center" wrapText="1"/>
    </xf>
    <xf numFmtId="0" fontId="6" fillId="32" borderId="41" xfId="0" applyFont="1" applyFill="1" applyBorder="1" applyAlignment="1">
      <alignment horizontal="left" vertical="center" wrapText="1"/>
    </xf>
    <xf numFmtId="0" fontId="6" fillId="32" borderId="42" xfId="0" applyFont="1" applyFill="1" applyBorder="1" applyAlignment="1">
      <alignment horizontal="left" vertical="center" wrapText="1"/>
    </xf>
    <xf numFmtId="0" fontId="6" fillId="32" borderId="14" xfId="0" applyFont="1" applyFill="1" applyBorder="1" applyAlignment="1">
      <alignment horizontal="left" vertical="center" wrapText="1"/>
    </xf>
    <xf numFmtId="0" fontId="6" fillId="32" borderId="0" xfId="0" applyFont="1" applyFill="1" applyBorder="1" applyAlignment="1">
      <alignment horizontal="left" vertical="center" wrapText="1"/>
    </xf>
    <xf numFmtId="0" fontId="6" fillId="32" borderId="15" xfId="0" applyFont="1" applyFill="1" applyBorder="1" applyAlignment="1">
      <alignment horizontal="left" vertical="center" wrapText="1"/>
    </xf>
    <xf numFmtId="0" fontId="6" fillId="32" borderId="16" xfId="0" applyFont="1" applyFill="1" applyBorder="1" applyAlignment="1">
      <alignment horizontal="left" vertical="center" wrapText="1"/>
    </xf>
    <xf numFmtId="0" fontId="6" fillId="32" borderId="17" xfId="0" applyFont="1" applyFill="1" applyBorder="1" applyAlignment="1">
      <alignment horizontal="left" vertical="center" wrapText="1"/>
    </xf>
    <xf numFmtId="0" fontId="6" fillId="32" borderId="18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10" fillId="32" borderId="23" xfId="0" applyFont="1" applyFill="1" applyBorder="1" applyAlignment="1">
      <alignment vertical="center" wrapText="1"/>
    </xf>
    <xf numFmtId="49" fontId="11" fillId="32" borderId="43" xfId="0" applyNumberFormat="1" applyFont="1" applyFill="1" applyBorder="1" applyAlignment="1">
      <alignment vertical="top" wrapText="1"/>
    </xf>
    <xf numFmtId="0" fontId="10" fillId="32" borderId="23" xfId="0" applyFont="1" applyFill="1" applyBorder="1" applyAlignment="1">
      <alignment vertical="top" wrapText="1"/>
    </xf>
    <xf numFmtId="0" fontId="10" fillId="32" borderId="43" xfId="0" applyFont="1" applyFill="1" applyBorder="1" applyAlignment="1">
      <alignment vertical="top" wrapText="1"/>
    </xf>
    <xf numFmtId="0" fontId="10" fillId="32" borderId="44" xfId="0" applyFont="1" applyFill="1" applyBorder="1" applyAlignment="1">
      <alignment vertical="top" wrapText="1"/>
    </xf>
    <xf numFmtId="0" fontId="10" fillId="0" borderId="0" xfId="0" applyFont="1" applyBorder="1" applyAlignment="1">
      <alignment horizontal="center" vertical="center"/>
    </xf>
    <xf numFmtId="0" fontId="6" fillId="32" borderId="23" xfId="0" applyFont="1" applyFill="1" applyBorder="1" applyAlignment="1">
      <alignment vertical="center" wrapText="1"/>
    </xf>
    <xf numFmtId="0" fontId="10" fillId="32" borderId="27" xfId="0" applyFont="1" applyFill="1" applyBorder="1" applyAlignment="1">
      <alignment vertical="top" wrapText="1"/>
    </xf>
    <xf numFmtId="0" fontId="14" fillId="0" borderId="17" xfId="0" applyFont="1" applyBorder="1" applyAlignment="1">
      <alignment horizontal="center" vertical="center"/>
    </xf>
    <xf numFmtId="0" fontId="6" fillId="32" borderId="40" xfId="0" applyFont="1" applyFill="1" applyBorder="1" applyAlignment="1">
      <alignment horizontal="center" vertical="center" wrapText="1"/>
    </xf>
    <xf numFmtId="0" fontId="6" fillId="32" borderId="41" xfId="0" applyFont="1" applyFill="1" applyBorder="1" applyAlignment="1">
      <alignment horizontal="center" vertical="center" wrapText="1"/>
    </xf>
    <xf numFmtId="0" fontId="6" fillId="32" borderId="4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39" xfId="0" applyFont="1" applyFill="1" applyBorder="1" applyAlignment="1">
      <alignment horizontal="center" vertical="center" wrapText="1"/>
    </xf>
    <xf numFmtId="0" fontId="6" fillId="32" borderId="46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left" vertical="top"/>
    </xf>
    <xf numFmtId="0" fontId="6" fillId="32" borderId="15" xfId="0" applyFont="1" applyFill="1" applyBorder="1" applyAlignment="1">
      <alignment horizontal="left" vertical="top"/>
    </xf>
    <xf numFmtId="0" fontId="6" fillId="32" borderId="46" xfId="0" applyFont="1" applyFill="1" applyBorder="1" applyAlignment="1">
      <alignment horizontal="left" vertical="top"/>
    </xf>
    <xf numFmtId="0" fontId="6" fillId="32" borderId="47" xfId="0" applyFont="1" applyFill="1" applyBorder="1" applyAlignment="1">
      <alignment horizontal="left" vertical="top"/>
    </xf>
    <xf numFmtId="0" fontId="6" fillId="32" borderId="17" xfId="0" applyFont="1" applyFill="1" applyBorder="1" applyAlignment="1">
      <alignment horizontal="left" vertical="top"/>
    </xf>
    <xf numFmtId="0" fontId="6" fillId="32" borderId="18" xfId="0" applyFont="1" applyFill="1" applyBorder="1" applyAlignment="1">
      <alignment horizontal="left" vertical="top"/>
    </xf>
    <xf numFmtId="0" fontId="0" fillId="0" borderId="11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7" fillId="32" borderId="49" xfId="0" applyFont="1" applyFill="1" applyBorder="1" applyAlignment="1">
      <alignment horizontal="center" vertical="center"/>
    </xf>
    <xf numFmtId="0" fontId="7" fillId="32" borderId="50" xfId="0" applyFont="1" applyFill="1" applyBorder="1" applyAlignment="1">
      <alignment horizontal="center" vertical="center"/>
    </xf>
    <xf numFmtId="0" fontId="7" fillId="32" borderId="51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left" vertical="center"/>
    </xf>
    <xf numFmtId="0" fontId="6" fillId="32" borderId="22" xfId="0" applyFont="1" applyFill="1" applyBorder="1" applyAlignment="1">
      <alignment horizontal="left" vertical="center"/>
    </xf>
    <xf numFmtId="0" fontId="6" fillId="32" borderId="52" xfId="0" applyFont="1" applyFill="1" applyBorder="1" applyAlignment="1">
      <alignment horizontal="left" vertical="center"/>
    </xf>
    <xf numFmtId="0" fontId="6" fillId="32" borderId="53" xfId="0" applyFont="1" applyFill="1" applyBorder="1" applyAlignment="1">
      <alignment horizontal="left" vertical="center"/>
    </xf>
    <xf numFmtId="0" fontId="6" fillId="32" borderId="54" xfId="0" applyFont="1" applyFill="1" applyBorder="1" applyAlignment="1">
      <alignment horizontal="left" vertical="center"/>
    </xf>
    <xf numFmtId="0" fontId="8" fillId="32" borderId="55" xfId="0" applyFont="1" applyFill="1" applyBorder="1" applyAlignment="1">
      <alignment horizontal="left" vertical="center"/>
    </xf>
    <xf numFmtId="0" fontId="8" fillId="32" borderId="56" xfId="0" applyFont="1" applyFill="1" applyBorder="1" applyAlignment="1">
      <alignment horizontal="left" vertical="center"/>
    </xf>
    <xf numFmtId="0" fontId="6" fillId="32" borderId="32" xfId="0" applyFont="1" applyFill="1" applyBorder="1" applyAlignment="1">
      <alignment horizontal="left" vertical="center" wrapText="1"/>
    </xf>
    <xf numFmtId="0" fontId="6" fillId="32" borderId="33" xfId="0" applyFont="1" applyFill="1" applyBorder="1" applyAlignment="1">
      <alignment horizontal="left" vertical="center" wrapText="1"/>
    </xf>
    <xf numFmtId="0" fontId="6" fillId="32" borderId="36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6</xdr:col>
      <xdr:colOff>19050</xdr:colOff>
      <xdr:row>0</xdr:row>
      <xdr:rowOff>666750</xdr:rowOff>
    </xdr:to>
    <xdr:sp fLocksText="0">
      <xdr:nvSpPr>
        <xdr:cNvPr id="1" name="Text Box 6"/>
        <xdr:cNvSpPr txBox="1">
          <a:spLocks noChangeArrowheads="1"/>
        </xdr:cNvSpPr>
      </xdr:nvSpPr>
      <xdr:spPr>
        <a:xfrm>
          <a:off x="6076950" y="66675"/>
          <a:ext cx="19431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19050</xdr:rowOff>
    </xdr:from>
    <xdr:to>
      <xdr:col>2</xdr:col>
      <xdr:colOff>390525</xdr:colOff>
      <xdr:row>0</xdr:row>
      <xdr:rowOff>657225</xdr:rowOff>
    </xdr:to>
    <xdr:pic>
      <xdr:nvPicPr>
        <xdr:cNvPr id="2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62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showGridLines="0" showZeros="0" tabSelected="1" view="pageBreakPreview" zoomScale="75" zoomScaleNormal="75" zoomScaleSheetLayoutView="75" zoomScalePageLayoutView="0" workbookViewId="0" topLeftCell="A1">
      <selection activeCell="E30" sqref="E30"/>
    </sheetView>
  </sheetViews>
  <sheetFormatPr defaultColWidth="9.140625" defaultRowHeight="12.75"/>
  <cols>
    <col min="1" max="1" width="10.421875" style="3" customWidth="1"/>
    <col min="2" max="2" width="9.8515625" style="3" customWidth="1"/>
    <col min="3" max="3" width="49.57421875" style="3" customWidth="1"/>
    <col min="4" max="4" width="19.57421875" style="2" customWidth="1"/>
    <col min="5" max="5" width="17.140625" style="2" customWidth="1"/>
    <col min="6" max="8" width="13.421875" style="3" customWidth="1"/>
    <col min="9" max="10" width="11.7109375" style="3" customWidth="1"/>
    <col min="11" max="11" width="10.8515625" style="3" customWidth="1"/>
    <col min="12" max="16384" width="9.140625" style="3" customWidth="1"/>
  </cols>
  <sheetData>
    <row r="1" spans="1:11" ht="52.5" customHeight="1" thickBot="1">
      <c r="A1" s="5"/>
      <c r="B1" s="6"/>
      <c r="C1" s="108" t="s">
        <v>18</v>
      </c>
      <c r="D1" s="108"/>
      <c r="E1" s="108"/>
      <c r="F1" s="108"/>
      <c r="G1" s="108"/>
      <c r="H1" s="108"/>
      <c r="I1" s="108"/>
      <c r="J1" s="108"/>
      <c r="K1" s="109"/>
    </row>
    <row r="2" spans="1:11" ht="2.25" customHeight="1">
      <c r="A2" s="1"/>
      <c r="B2" s="1"/>
      <c r="C2" s="1"/>
      <c r="F2" s="2"/>
      <c r="G2" s="2"/>
      <c r="H2" s="2"/>
      <c r="I2" s="1"/>
      <c r="J2" s="1"/>
      <c r="K2" s="1"/>
    </row>
    <row r="3" ht="3.75" customHeight="1" thickBot="1"/>
    <row r="4" spans="1:11" ht="18" customHeight="1" thickBot="1">
      <c r="A4" s="110" t="s">
        <v>2</v>
      </c>
      <c r="B4" s="111"/>
      <c r="C4" s="111"/>
      <c r="D4" s="111"/>
      <c r="E4" s="111"/>
      <c r="F4" s="111"/>
      <c r="G4" s="111"/>
      <c r="H4" s="111"/>
      <c r="I4" s="111"/>
      <c r="J4" s="111"/>
      <c r="K4" s="112"/>
    </row>
    <row r="5" spans="1:11" ht="18" customHeight="1" thickBot="1">
      <c r="A5" s="115" t="s">
        <v>17</v>
      </c>
      <c r="B5" s="116"/>
      <c r="C5" s="117"/>
      <c r="D5" s="7" t="s">
        <v>16</v>
      </c>
      <c r="E5" s="8">
        <f>E29</f>
        <v>174276.15999999997</v>
      </c>
      <c r="F5" s="9"/>
      <c r="G5" s="9"/>
      <c r="H5" s="10"/>
      <c r="I5" s="113" t="s">
        <v>26</v>
      </c>
      <c r="J5" s="113"/>
      <c r="K5" s="114"/>
    </row>
    <row r="6" spans="1:11" ht="26.25" customHeight="1" thickBot="1">
      <c r="A6" s="74" t="s">
        <v>28</v>
      </c>
      <c r="B6" s="75"/>
      <c r="C6" s="76"/>
      <c r="D6" s="120" t="s">
        <v>27</v>
      </c>
      <c r="E6" s="121"/>
      <c r="F6" s="121"/>
      <c r="G6" s="121"/>
      <c r="H6" s="122"/>
      <c r="I6" s="118" t="s">
        <v>19</v>
      </c>
      <c r="J6" s="118"/>
      <c r="K6" s="119"/>
    </row>
    <row r="7" spans="1:11" ht="18" customHeight="1">
      <c r="A7" s="77"/>
      <c r="B7" s="78"/>
      <c r="C7" s="79"/>
      <c r="D7" s="11"/>
      <c r="E7" s="12"/>
      <c r="F7" s="12"/>
      <c r="G7" s="12"/>
      <c r="H7" s="13"/>
      <c r="I7" s="14"/>
      <c r="J7" s="14"/>
      <c r="K7" s="15"/>
    </row>
    <row r="8" spans="1:11" ht="18" customHeight="1" thickBot="1">
      <c r="A8" s="80"/>
      <c r="B8" s="81"/>
      <c r="C8" s="82"/>
      <c r="D8" s="16"/>
      <c r="E8" s="17"/>
      <c r="F8" s="17"/>
      <c r="G8" s="17"/>
      <c r="H8" s="18"/>
      <c r="I8" s="14"/>
      <c r="J8" s="14"/>
      <c r="K8" s="15"/>
    </row>
    <row r="9" spans="1:11" ht="36" customHeight="1">
      <c r="A9" s="19" t="s">
        <v>11</v>
      </c>
      <c r="B9" s="20" t="s">
        <v>12</v>
      </c>
      <c r="C9" s="20" t="s">
        <v>13</v>
      </c>
      <c r="D9" s="21" t="s">
        <v>3</v>
      </c>
      <c r="E9" s="21" t="s">
        <v>15</v>
      </c>
      <c r="F9" s="22" t="s">
        <v>4</v>
      </c>
      <c r="G9" s="22" t="s">
        <v>5</v>
      </c>
      <c r="H9" s="22" t="s">
        <v>6</v>
      </c>
      <c r="I9" s="20" t="s">
        <v>7</v>
      </c>
      <c r="J9" s="20" t="s">
        <v>8</v>
      </c>
      <c r="K9" s="23" t="s">
        <v>14</v>
      </c>
    </row>
    <row r="10" spans="1:11" ht="14.25" customHeight="1">
      <c r="A10" s="84">
        <v>1</v>
      </c>
      <c r="B10" s="86"/>
      <c r="C10" s="92" t="s">
        <v>23</v>
      </c>
      <c r="D10" s="24" t="s">
        <v>9</v>
      </c>
      <c r="E10" s="25">
        <f>E11/E29</f>
        <v>0.695826554819661</v>
      </c>
      <c r="F10" s="25">
        <f>F11/E11</f>
        <v>0.8246335864353712</v>
      </c>
      <c r="G10" s="25">
        <f>G11/E11</f>
        <v>0.17536641356462873</v>
      </c>
      <c r="H10" s="25"/>
      <c r="I10" s="26"/>
      <c r="J10" s="27"/>
      <c r="K10" s="28"/>
    </row>
    <row r="11" spans="1:11" ht="14.25" customHeight="1">
      <c r="A11" s="84"/>
      <c r="B11" s="86"/>
      <c r="C11" s="92"/>
      <c r="D11" s="24" t="s">
        <v>10</v>
      </c>
      <c r="E11" s="29">
        <v>121265.98</v>
      </c>
      <c r="F11" s="29">
        <v>100000</v>
      </c>
      <c r="G11" s="29">
        <f>E11-F11</f>
        <v>21265.979999999996</v>
      </c>
      <c r="H11" s="29"/>
      <c r="I11" s="29"/>
      <c r="J11" s="29"/>
      <c r="K11" s="30">
        <f>K10*$E$11</f>
        <v>0</v>
      </c>
    </row>
    <row r="12" spans="1:11" ht="14.25" customHeight="1">
      <c r="A12" s="84">
        <v>2</v>
      </c>
      <c r="B12" s="86"/>
      <c r="C12" s="92" t="s">
        <v>24</v>
      </c>
      <c r="D12" s="24" t="s">
        <v>9</v>
      </c>
      <c r="E12" s="25">
        <f>E13/E29</f>
        <v>0.30143474586541275</v>
      </c>
      <c r="F12" s="25">
        <f>F13/E13</f>
        <v>0</v>
      </c>
      <c r="G12" s="25">
        <f>G13/E13</f>
        <v>1</v>
      </c>
      <c r="H12" s="25"/>
      <c r="I12" s="26"/>
      <c r="J12" s="27"/>
      <c r="K12" s="28"/>
    </row>
    <row r="13" spans="1:11" ht="11.25" customHeight="1">
      <c r="A13" s="84"/>
      <c r="B13" s="86"/>
      <c r="C13" s="92"/>
      <c r="D13" s="24" t="s">
        <v>10</v>
      </c>
      <c r="E13" s="31">
        <v>52532.89</v>
      </c>
      <c r="F13" s="31"/>
      <c r="G13" s="31">
        <v>52532.89</v>
      </c>
      <c r="H13" s="29"/>
      <c r="I13" s="29"/>
      <c r="J13" s="29">
        <f>J12*$E$13</f>
        <v>0</v>
      </c>
      <c r="K13" s="30">
        <f>K12*$E$13</f>
        <v>0</v>
      </c>
    </row>
    <row r="14" spans="1:11" ht="13.5" customHeight="1">
      <c r="A14" s="84">
        <v>3</v>
      </c>
      <c r="B14" s="86"/>
      <c r="C14" s="92" t="s">
        <v>25</v>
      </c>
      <c r="D14" s="24" t="s">
        <v>9</v>
      </c>
      <c r="E14" s="25">
        <f>E15/E29</f>
        <v>0.002738756695121123</v>
      </c>
      <c r="F14" s="25">
        <f>F15/E15</f>
        <v>1</v>
      </c>
      <c r="G14" s="25">
        <f>G15/E15</f>
        <v>0</v>
      </c>
      <c r="H14" s="25"/>
      <c r="I14" s="26"/>
      <c r="J14" s="27"/>
      <c r="K14" s="28"/>
    </row>
    <row r="15" spans="1:11" ht="13.5" customHeight="1">
      <c r="A15" s="84"/>
      <c r="B15" s="86"/>
      <c r="C15" s="92"/>
      <c r="D15" s="24" t="s">
        <v>10</v>
      </c>
      <c r="E15" s="29">
        <v>477.3</v>
      </c>
      <c r="F15" s="29">
        <v>477.3</v>
      </c>
      <c r="G15" s="31"/>
      <c r="H15" s="29"/>
      <c r="I15" s="29"/>
      <c r="J15" s="29"/>
      <c r="K15" s="30">
        <f>K14*$E$11</f>
        <v>0</v>
      </c>
    </row>
    <row r="16" spans="1:11" ht="13.5" customHeight="1">
      <c r="A16" s="84">
        <v>4</v>
      </c>
      <c r="B16" s="86"/>
      <c r="C16" s="92"/>
      <c r="D16" s="24"/>
      <c r="E16" s="25"/>
      <c r="F16" s="25"/>
      <c r="G16" s="25"/>
      <c r="H16" s="25"/>
      <c r="I16" s="26"/>
      <c r="J16" s="27"/>
      <c r="K16" s="28"/>
    </row>
    <row r="17" spans="1:11" ht="13.5" customHeight="1">
      <c r="A17" s="84"/>
      <c r="B17" s="86"/>
      <c r="C17" s="92"/>
      <c r="D17" s="24"/>
      <c r="E17" s="29"/>
      <c r="F17" s="29"/>
      <c r="G17" s="29"/>
      <c r="H17" s="29">
        <f>H16*$E$13</f>
        <v>0</v>
      </c>
      <c r="I17" s="29">
        <f>I16*$E$13</f>
        <v>0</v>
      </c>
      <c r="J17" s="29">
        <f>J16*$E$13</f>
        <v>0</v>
      </c>
      <c r="K17" s="30">
        <f>K16*$E$13</f>
        <v>0</v>
      </c>
    </row>
    <row r="18" spans="1:11" ht="13.5" customHeight="1">
      <c r="A18" s="84">
        <v>5</v>
      </c>
      <c r="B18" s="88"/>
      <c r="C18" s="92"/>
      <c r="D18" s="24"/>
      <c r="E18" s="32"/>
      <c r="F18" s="32"/>
      <c r="G18" s="32"/>
      <c r="H18" s="32"/>
      <c r="I18" s="33"/>
      <c r="J18" s="34"/>
      <c r="K18" s="35"/>
    </row>
    <row r="19" spans="1:11" ht="13.5" customHeight="1">
      <c r="A19" s="84"/>
      <c r="B19" s="88"/>
      <c r="C19" s="92"/>
      <c r="D19" s="24"/>
      <c r="E19" s="29"/>
      <c r="F19" s="29"/>
      <c r="G19" s="36">
        <v>0</v>
      </c>
      <c r="H19" s="36">
        <f>H18*$E$19</f>
        <v>0</v>
      </c>
      <c r="I19" s="36">
        <f>I18*$E$19</f>
        <v>0</v>
      </c>
      <c r="J19" s="36">
        <f>J18*$E$19</f>
        <v>0</v>
      </c>
      <c r="K19" s="37">
        <f>K18*$E$19</f>
        <v>0</v>
      </c>
    </row>
    <row r="20" spans="1:11" ht="13.5" customHeight="1">
      <c r="A20" s="89"/>
      <c r="B20" s="88"/>
      <c r="C20" s="88"/>
      <c r="D20" s="38"/>
      <c r="E20" s="32"/>
      <c r="F20" s="32"/>
      <c r="G20" s="32"/>
      <c r="H20" s="32"/>
      <c r="I20" s="33"/>
      <c r="J20" s="34"/>
      <c r="K20" s="35"/>
    </row>
    <row r="21" spans="1:11" ht="13.5" customHeight="1">
      <c r="A21" s="89"/>
      <c r="B21" s="88"/>
      <c r="C21" s="88"/>
      <c r="D21" s="38"/>
      <c r="E21" s="36"/>
      <c r="F21" s="36">
        <f aca="true" t="shared" si="0" ref="F21:K21">F20*$E$21</f>
        <v>0</v>
      </c>
      <c r="G21" s="36">
        <f t="shared" si="0"/>
        <v>0</v>
      </c>
      <c r="H21" s="36">
        <f t="shared" si="0"/>
        <v>0</v>
      </c>
      <c r="I21" s="36">
        <f t="shared" si="0"/>
        <v>0</v>
      </c>
      <c r="J21" s="36">
        <f t="shared" si="0"/>
        <v>0</v>
      </c>
      <c r="K21" s="37">
        <f t="shared" si="0"/>
        <v>0</v>
      </c>
    </row>
    <row r="22" spans="1:11" ht="14.25" customHeight="1">
      <c r="A22" s="89"/>
      <c r="B22" s="88"/>
      <c r="C22" s="88"/>
      <c r="D22" s="38"/>
      <c r="E22" s="32"/>
      <c r="F22" s="32"/>
      <c r="G22" s="32"/>
      <c r="H22" s="32"/>
      <c r="I22" s="33"/>
      <c r="J22" s="34"/>
      <c r="K22" s="35"/>
    </row>
    <row r="23" spans="1:11" ht="14.25" customHeight="1">
      <c r="A23" s="89"/>
      <c r="B23" s="88"/>
      <c r="C23" s="88"/>
      <c r="D23" s="38"/>
      <c r="E23" s="36"/>
      <c r="F23" s="36">
        <f aca="true" t="shared" si="1" ref="F23:K23">F22*$E$23</f>
        <v>0</v>
      </c>
      <c r="G23" s="36">
        <f t="shared" si="1"/>
        <v>0</v>
      </c>
      <c r="H23" s="36">
        <f t="shared" si="1"/>
        <v>0</v>
      </c>
      <c r="I23" s="36">
        <f t="shared" si="1"/>
        <v>0</v>
      </c>
      <c r="J23" s="36">
        <f t="shared" si="1"/>
        <v>0</v>
      </c>
      <c r="K23" s="37">
        <f t="shared" si="1"/>
        <v>0</v>
      </c>
    </row>
    <row r="24" spans="1:11" ht="14.25" customHeight="1">
      <c r="A24" s="87"/>
      <c r="B24" s="73"/>
      <c r="C24" s="73"/>
      <c r="D24" s="38"/>
      <c r="E24" s="32"/>
      <c r="F24" s="32"/>
      <c r="G24" s="32"/>
      <c r="H24" s="32"/>
      <c r="I24" s="33"/>
      <c r="J24" s="34"/>
      <c r="K24" s="35"/>
    </row>
    <row r="25" spans="1:11" ht="14.25" customHeight="1">
      <c r="A25" s="87"/>
      <c r="B25" s="73"/>
      <c r="C25" s="73"/>
      <c r="D25" s="38"/>
      <c r="E25" s="36"/>
      <c r="F25" s="36">
        <f aca="true" t="shared" si="2" ref="F25:K25">F24*$E$25</f>
        <v>0</v>
      </c>
      <c r="G25" s="36">
        <f t="shared" si="2"/>
        <v>0</v>
      </c>
      <c r="H25" s="36">
        <f t="shared" si="2"/>
        <v>0</v>
      </c>
      <c r="I25" s="36">
        <f t="shared" si="2"/>
        <v>0</v>
      </c>
      <c r="J25" s="36">
        <f t="shared" si="2"/>
        <v>0</v>
      </c>
      <c r="K25" s="37">
        <f t="shared" si="2"/>
        <v>0</v>
      </c>
    </row>
    <row r="26" spans="1:11" ht="14.25" customHeight="1">
      <c r="A26" s="89"/>
      <c r="B26" s="88"/>
      <c r="C26" s="88"/>
      <c r="D26" s="38"/>
      <c r="E26" s="32"/>
      <c r="F26" s="32"/>
      <c r="G26" s="32"/>
      <c r="H26" s="32"/>
      <c r="I26" s="33"/>
      <c r="J26" s="34"/>
      <c r="K26" s="35"/>
    </row>
    <row r="27" spans="1:11" ht="14.25" customHeight="1">
      <c r="A27" s="90"/>
      <c r="B27" s="93"/>
      <c r="C27" s="93"/>
      <c r="D27" s="39"/>
      <c r="E27" s="36"/>
      <c r="F27" s="36">
        <f aca="true" t="shared" si="3" ref="F27:K27">F26*$E$27</f>
        <v>0</v>
      </c>
      <c r="G27" s="36">
        <f t="shared" si="3"/>
        <v>0</v>
      </c>
      <c r="H27" s="36">
        <f t="shared" si="3"/>
        <v>0</v>
      </c>
      <c r="I27" s="36">
        <f t="shared" si="3"/>
        <v>0</v>
      </c>
      <c r="J27" s="36">
        <f t="shared" si="3"/>
        <v>0</v>
      </c>
      <c r="K27" s="37">
        <f t="shared" si="3"/>
        <v>0</v>
      </c>
    </row>
    <row r="28" spans="1:11" ht="14.25" customHeight="1">
      <c r="A28" s="95" t="s">
        <v>0</v>
      </c>
      <c r="B28" s="96"/>
      <c r="C28" s="97"/>
      <c r="D28" s="40" t="s">
        <v>9</v>
      </c>
      <c r="E28" s="41">
        <f>E10+E12+E14+E16+E18</f>
        <v>1.0000000573801948</v>
      </c>
      <c r="F28" s="41">
        <f>F29/E29</f>
        <v>0.5765407041330267</v>
      </c>
      <c r="G28" s="41">
        <f>G29/E29</f>
        <v>0.4234593532471682</v>
      </c>
      <c r="H28" s="41">
        <f>H29/E29</f>
        <v>0</v>
      </c>
      <c r="I28" s="41">
        <f>I29/E29</f>
        <v>0</v>
      </c>
      <c r="J28" s="41"/>
      <c r="K28" s="42"/>
    </row>
    <row r="29" spans="1:11" ht="13.5" customHeight="1" thickBot="1">
      <c r="A29" s="98"/>
      <c r="B29" s="99"/>
      <c r="C29" s="100"/>
      <c r="D29" s="43" t="s">
        <v>10</v>
      </c>
      <c r="E29" s="44">
        <f>SUM(E11+E13+E15+E17+E19)-0.01</f>
        <v>174276.15999999997</v>
      </c>
      <c r="F29" s="44">
        <f>F11+F13+F15+F19</f>
        <v>100477.3</v>
      </c>
      <c r="G29" s="44">
        <f>G11+G13+G15</f>
        <v>73798.87</v>
      </c>
      <c r="H29" s="45">
        <f>H15+H13</f>
        <v>0</v>
      </c>
      <c r="I29" s="45">
        <f>I13</f>
        <v>0</v>
      </c>
      <c r="J29" s="45"/>
      <c r="K29" s="46"/>
    </row>
    <row r="30" spans="1:11" ht="1.5" customHeight="1" thickBot="1">
      <c r="A30" s="47"/>
      <c r="B30" s="47"/>
      <c r="C30" s="47"/>
      <c r="D30" s="48"/>
      <c r="E30" s="48"/>
      <c r="F30" s="47"/>
      <c r="G30" s="47"/>
      <c r="H30" s="47"/>
      <c r="I30" s="47"/>
      <c r="J30" s="47"/>
      <c r="K30" s="47"/>
    </row>
    <row r="31" spans="1:13" ht="14.25" customHeight="1">
      <c r="A31" s="49"/>
      <c r="B31" s="50"/>
      <c r="C31" s="50"/>
      <c r="D31" s="50"/>
      <c r="E31" s="50"/>
      <c r="F31" s="50"/>
      <c r="G31" s="51"/>
      <c r="H31" s="52"/>
      <c r="I31" s="53"/>
      <c r="J31" s="53"/>
      <c r="K31" s="54"/>
      <c r="M31" s="4" t="s">
        <v>1</v>
      </c>
    </row>
    <row r="32" spans="1:11" ht="14.25" customHeight="1">
      <c r="A32" s="55"/>
      <c r="B32" s="56"/>
      <c r="C32" s="56"/>
      <c r="D32" s="57"/>
      <c r="E32" s="58"/>
      <c r="F32" s="56"/>
      <c r="G32" s="59"/>
      <c r="H32" s="101" t="s">
        <v>22</v>
      </c>
      <c r="I32" s="102"/>
      <c r="J32" s="102"/>
      <c r="K32" s="103"/>
    </row>
    <row r="33" spans="1:11" ht="14.25" customHeight="1">
      <c r="A33" s="60"/>
      <c r="B33" s="85" t="s">
        <v>20</v>
      </c>
      <c r="C33" s="85"/>
      <c r="D33" s="61"/>
      <c r="E33" s="83" t="s">
        <v>21</v>
      </c>
      <c r="F33" s="83"/>
      <c r="G33" s="62"/>
      <c r="H33" s="104"/>
      <c r="I33" s="102"/>
      <c r="J33" s="102"/>
      <c r="K33" s="103"/>
    </row>
    <row r="34" spans="1:11" ht="15" customHeight="1">
      <c r="A34" s="63"/>
      <c r="B34" s="64"/>
      <c r="C34" s="64"/>
      <c r="D34" s="61"/>
      <c r="E34" s="61"/>
      <c r="F34" s="64"/>
      <c r="G34" s="65"/>
      <c r="H34" s="104"/>
      <c r="I34" s="102"/>
      <c r="J34" s="102"/>
      <c r="K34" s="103"/>
    </row>
    <row r="35" spans="1:11" ht="13.5" customHeight="1">
      <c r="A35" s="66"/>
      <c r="B35" s="91"/>
      <c r="C35" s="91"/>
      <c r="D35" s="67"/>
      <c r="E35" s="67"/>
      <c r="F35" s="68"/>
      <c r="G35" s="65"/>
      <c r="H35" s="104"/>
      <c r="I35" s="102"/>
      <c r="J35" s="102"/>
      <c r="K35" s="103"/>
    </row>
    <row r="36" spans="1:11" ht="14.25" customHeight="1" thickBot="1">
      <c r="A36" s="69"/>
      <c r="B36" s="94"/>
      <c r="C36" s="94"/>
      <c r="D36" s="70"/>
      <c r="E36" s="70"/>
      <c r="F36" s="71"/>
      <c r="G36" s="72"/>
      <c r="H36" s="105"/>
      <c r="I36" s="106"/>
      <c r="J36" s="106"/>
      <c r="K36" s="107"/>
    </row>
  </sheetData>
  <sheetProtection/>
  <mergeCells count="40">
    <mergeCell ref="H32:K36"/>
    <mergeCell ref="C1:K1"/>
    <mergeCell ref="C26:C27"/>
    <mergeCell ref="B20:B21"/>
    <mergeCell ref="B22:B23"/>
    <mergeCell ref="A4:K4"/>
    <mergeCell ref="I5:K5"/>
    <mergeCell ref="A5:C5"/>
    <mergeCell ref="I6:K6"/>
    <mergeCell ref="D6:H6"/>
    <mergeCell ref="C10:C11"/>
    <mergeCell ref="B36:C36"/>
    <mergeCell ref="A28:C29"/>
    <mergeCell ref="A18:A19"/>
    <mergeCell ref="B18:B19"/>
    <mergeCell ref="C18:C19"/>
    <mergeCell ref="B10:B11"/>
    <mergeCell ref="C16:C17"/>
    <mergeCell ref="A20:A21"/>
    <mergeCell ref="A22:A23"/>
    <mergeCell ref="C24:C25"/>
    <mergeCell ref="B35:C35"/>
    <mergeCell ref="C14:C15"/>
    <mergeCell ref="A12:A13"/>
    <mergeCell ref="C12:C13"/>
    <mergeCell ref="B16:B17"/>
    <mergeCell ref="B12:B13"/>
    <mergeCell ref="C20:C21"/>
    <mergeCell ref="B26:B27"/>
    <mergeCell ref="A14:A15"/>
    <mergeCell ref="B24:B25"/>
    <mergeCell ref="A6:C8"/>
    <mergeCell ref="E33:F33"/>
    <mergeCell ref="A16:A17"/>
    <mergeCell ref="B33:C33"/>
    <mergeCell ref="B14:B15"/>
    <mergeCell ref="A10:A11"/>
    <mergeCell ref="A24:A25"/>
    <mergeCell ref="C22:C23"/>
    <mergeCell ref="A26:A27"/>
  </mergeCells>
  <printOptions/>
  <pageMargins left="0.3937007874015748" right="0.3937007874015748" top="0.6" bottom="0.1968503937007874" header="0.18" footer="0"/>
  <pageSetup horizontalDpi="300" verticalDpi="3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Farlley Alberto Mazala</cp:lastModifiedBy>
  <cp:lastPrinted>2022-12-27T17:51:20Z</cp:lastPrinted>
  <dcterms:created xsi:type="dcterms:W3CDTF">2006-09-22T13:55:22Z</dcterms:created>
  <dcterms:modified xsi:type="dcterms:W3CDTF">2022-12-27T17:56:06Z</dcterms:modified>
  <cp:category/>
  <cp:version/>
  <cp:contentType/>
  <cp:contentStatus/>
</cp:coreProperties>
</file>