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Modelo Planilha Orcamentaria" sheetId="1" r:id="rId1"/>
  </sheets>
  <definedNames>
    <definedName name="_xlnm.Print_Area" localSheetId="0">'Modelo Planilha Orcamentaria'!$A$1:$H$30</definedName>
  </definedNames>
  <calcPr fullCalcOnLoad="1"/>
</workbook>
</file>

<file path=xl/sharedStrings.xml><?xml version="1.0" encoding="utf-8"?>
<sst xmlns="http://schemas.openxmlformats.org/spreadsheetml/2006/main" count="66" uniqueCount="62">
  <si>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</si>
  <si>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</si>
  <si>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</si>
  <si>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</si>
  <si>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</si>
  <si>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</si>
  <si>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</si>
  <si>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</si>
  <si>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LDI</t>
  </si>
  <si>
    <t>PREÇO TOTAL</t>
  </si>
  <si>
    <t xml:space="preserve">FORMA DE EXECUÇÃO: </t>
  </si>
  <si>
    <t>PREÇO UNITÁRIO S/ LDI</t>
  </si>
  <si>
    <t>PREÇO UNITÁRIO C/ LDI</t>
  </si>
  <si>
    <t>FOLHA Nº: 01/01</t>
  </si>
  <si>
    <t xml:space="preserve">TOTAL GERAL </t>
  </si>
  <si>
    <t>m²</t>
  </si>
  <si>
    <t>ISS=3%</t>
  </si>
  <si>
    <t>PREFEITURA: Prefeitura Municipal de Rodeiro</t>
  </si>
  <si>
    <r>
      <rPr>
        <b/>
        <sz val="10"/>
        <rFont val="Arial"/>
        <family val="2"/>
      </rPr>
      <t>MUNICÍPIO DE RODEIRO
Praça São Sebastião, 215 - Centro – Rodeiro - MG
CEP: 36.510-000     CNPJ: 18.128.256/0001-44
PABX: 32.3577-1173</t>
    </r>
    <r>
      <rPr>
        <sz val="10"/>
        <rFont val="Arial"/>
        <family val="2"/>
      </rPr>
      <t xml:space="preserve">
</t>
    </r>
  </si>
  <si>
    <t>Farlley Alberto Mázala - Engenheiro Civil</t>
  </si>
  <si>
    <t>PRAZO DE EXECUÇÃO: 02 meses</t>
  </si>
  <si>
    <t>CREA: 212621/D</t>
  </si>
  <si>
    <t>José Carlos Ferreira</t>
  </si>
  <si>
    <t>Prefeito Municipal</t>
  </si>
  <si>
    <t>( x )</t>
  </si>
  <si>
    <t>2.1</t>
  </si>
  <si>
    <t>(   )</t>
  </si>
  <si>
    <t>ED-50474</t>
  </si>
  <si>
    <t>1.1</t>
  </si>
  <si>
    <t>1.2</t>
  </si>
  <si>
    <t>Unid.</t>
  </si>
  <si>
    <t>1.3</t>
  </si>
  <si>
    <t>1.4</t>
  </si>
  <si>
    <t>COBERTURA</t>
  </si>
  <si>
    <t>COBERTURA EM TELHA METÁLICA GALVANIZADA ONDULADA, 
TIPO SIMPLES, ESP. 0,50MM, ACABAMENTO NATURAL,
 INCLUSIVE ACESSÓRIOS PARA FIXAÇÃO, FORNECIMENTO E INSTALAÇÃO</t>
  </si>
  <si>
    <t>ED-13852</t>
  </si>
  <si>
    <t>RUFO E CONTRA-RUFO EM CHAPA GALVANIZADA, ESP. 0,5MM
 ( GSG-26), COM DESENVOLVIMENTO DE 25CM, INCLUSIVE IÇAMENTO MANUAL VERTICAL</t>
  </si>
  <si>
    <t>ED-50684</t>
  </si>
  <si>
    <t>m</t>
  </si>
  <si>
    <t>CALHA EM CHAPA GALVANIZADA, ESP. 0,8MM (GSG-22), COM 
DESENVOLVIMENTO DE 66CM, INCLUSIVE IÇAMENTO MANUAL
 VERTICAL</t>
  </si>
  <si>
    <t>ED-50651</t>
  </si>
  <si>
    <t>OBRA: Ampliação cobertura e piso Centro Educacional Professora Silvia de Azevedo Nicolato</t>
  </si>
  <si>
    <t>LOCAL:  -  Rua Antônio Ribeiro da Rocha - 58 - Aroeiras - Rodeiro - MG</t>
  </si>
  <si>
    <t>DATA: 26/12/2022</t>
  </si>
  <si>
    <t>PISO</t>
  </si>
  <si>
    <t xml:space="preserve">Referência: Preço SINAPI/SETOP Região Leste - Novembro-2022/Outubro-2022  - Desonerado
</t>
  </si>
  <si>
    <t>FORNECIMENTO DE ESTRUTURA METÁLICA EM PERFIL SOLDADO, INCLUSIVE FABRICAÇÃO, TRANSPORTE, MONTAGEM E APLICAÇÃO DE FUNDO PREPARADOR ANTICORROSIVO EM SUPERFÍCIE METÁLICA, UMA (1) DEMÃO</t>
  </si>
  <si>
    <t>kg</t>
  </si>
  <si>
    <t>1.5</t>
  </si>
  <si>
    <t>ED-49665</t>
  </si>
  <si>
    <t>TRAMA DE AÇO COMPOSTA POR TERÇAS PARA TELHADOS DE ATÉ 2 ÁGUAS PARA TELHA O M2 NDULADA DE FIBROCIMENTO,  METÁLICA, PLÁSTICA OU TERMOACÚSTICA, INCLUSO TRANSPORTE VERTICAL. AF_07/2019</t>
  </si>
  <si>
    <t>1.6</t>
  </si>
  <si>
    <t>FABRICAÇÃO E INSTALAÇÃO DE TESOURA INTEIRA EM AÇO, VÃO DE 3 M, PARA TELHA UN ONDULADA DE FIBROCIMENTO, METÁLICA, PLÁSTICA OU TERMOACÚSTICA, INCLUSO IÇA MENTO.. AF_12/2015</t>
  </si>
  <si>
    <t>1.7</t>
  </si>
  <si>
    <t>ED-50668</t>
  </si>
  <si>
    <t>CONDUTOR DE AP DO TELHADO EM TUBO PVC ESGOTO,
 INCLUSIVE CONEXÕES E SUPORTES, 100 MM</t>
  </si>
  <si>
    <t>LAJE DE TRANSIÇÃO E = 10 CM, FCK = 18 MPA USINADO
 ( MECANIZADO), INCLUSIVE TELA 0,97 KG/M2 E ACABAMENTO
 NIVEL ZERO</t>
  </si>
  <si>
    <t>DEMOLIÇÃO</t>
  </si>
  <si>
    <t>3.1</t>
  </si>
  <si>
    <t>ED-48436</t>
  </si>
  <si>
    <t>DEMOLIÇÃO MANUAL DE ALVENARIA DE TIJOLO CERÂMICO
 MACIÇO, INCLUSIVE AFASTAMENTO E EMPILHAMENTO,
 EXCLUSIVE TRANSPORTE E RETIRADA DO MATERIAL
 DEMOLIDO</t>
  </si>
  <si>
    <t>m³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</si>
</sst>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-* #,##0.00_-;[Red]\-* #,##0.00_-;_-* &quot;-&quot;??_-;_-@_-"/>
    <numFmt numFmtId="183" formatCode="##0.00"/>
    <numFmt numFmtId="184" formatCode="&quot;Ativado&quot;;&quot;Ativado&quot;;&quot;Desativado&quot;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[$-416]dddd\,\ d&quot; de &quot;mmmm&quot; de &quot;yyyy"/>
    <numFmt numFmtId="191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10" fontId="8" fillId="0" borderId="12" xfId="52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2" fontId="6" fillId="0" borderId="24" xfId="63" applyNumberFormat="1" applyFont="1" applyFill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left" vertical="center" wrapText="1"/>
    </xf>
    <xf numFmtId="2" fontId="11" fillId="33" borderId="26" xfId="63" applyNumberFormat="1" applyFont="1" applyFill="1" applyBorder="1" applyAlignment="1">
      <alignment horizontal="center" vertical="center" wrapText="1"/>
    </xf>
    <xf numFmtId="4" fontId="11" fillId="33" borderId="26" xfId="0" applyNumberFormat="1" applyFont="1" applyFill="1" applyBorder="1" applyAlignment="1">
      <alignment horizontal="center" vertical="center" wrapText="1"/>
    </xf>
    <xf numFmtId="4" fontId="12" fillId="33" borderId="26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2" fontId="5" fillId="0" borderId="26" xfId="63" applyNumberFormat="1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4" fontId="12" fillId="34" borderId="26" xfId="0" applyNumberFormat="1" applyFont="1" applyFill="1" applyBorder="1" applyAlignment="1">
      <alignment horizontal="center" vertical="center" wrapText="1"/>
    </xf>
    <xf numFmtId="177" fontId="5" fillId="34" borderId="26" xfId="63" applyFont="1" applyFill="1" applyBorder="1" applyAlignment="1">
      <alignment horizontal="center" vertical="center" wrapText="1"/>
    </xf>
    <xf numFmtId="2" fontId="5" fillId="0" borderId="26" xfId="63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26" xfId="0" applyFont="1" applyBorder="1" applyAlignment="1">
      <alignment wrapText="1"/>
    </xf>
    <xf numFmtId="191" fontId="5" fillId="0" borderId="26" xfId="63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781050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209675" y="66675"/>
          <a:ext cx="39338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2771775</xdr:colOff>
      <xdr:row>53</xdr:row>
      <xdr:rowOff>28575</xdr:rowOff>
    </xdr:from>
    <xdr:to>
      <xdr:col>11</xdr:col>
      <xdr:colOff>371475</xdr:colOff>
      <xdr:row>59</xdr:row>
      <xdr:rowOff>95250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3867150" y="17554575"/>
          <a:ext cx="67151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2</xdr:col>
      <xdr:colOff>781050</xdr:colOff>
      <xdr:row>0</xdr:row>
      <xdr:rowOff>1619250</xdr:rowOff>
    </xdr:to>
    <xdr:pic>
      <xdr:nvPicPr>
        <xdr:cNvPr id="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811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tabSelected="1" zoomScaleSheetLayoutView="100" zoomScalePageLayoutView="0" workbookViewId="0" topLeftCell="A10">
      <selection activeCell="E20" sqref="E20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50.7109375" style="0" customWidth="1"/>
    <col min="4" max="4" width="9.7109375" style="0" customWidth="1"/>
    <col min="5" max="5" width="13.7109375" style="0" customWidth="1"/>
    <col min="6" max="7" width="10.7109375" style="0" customWidth="1"/>
    <col min="8" max="8" width="13.7109375" style="0" customWidth="1"/>
    <col min="12" max="12" width="11.28125" style="0" bestFit="1" customWidth="1"/>
  </cols>
  <sheetData>
    <row r="1" spans="1:8" ht="135" customHeight="1" thickBot="1">
      <c r="A1" s="3"/>
      <c r="B1" s="4"/>
      <c r="C1" s="60" t="s">
        <v>18</v>
      </c>
      <c r="D1" s="61"/>
      <c r="E1" s="61"/>
      <c r="F1" s="61"/>
      <c r="G1" s="61"/>
      <c r="H1" s="62"/>
    </row>
    <row r="2" spans="1:8" ht="3.75" customHeight="1" hidden="1" thickBot="1">
      <c r="A2" s="68"/>
      <c r="B2" s="69"/>
      <c r="C2" s="69"/>
      <c r="D2" s="69"/>
      <c r="E2" s="69"/>
      <c r="F2" s="69"/>
      <c r="G2" s="69"/>
      <c r="H2" s="70"/>
    </row>
    <row r="3" spans="1:8" ht="26.25" customHeight="1" thickBot="1">
      <c r="A3" s="71" t="s">
        <v>4</v>
      </c>
      <c r="B3" s="72"/>
      <c r="C3" s="72"/>
      <c r="D3" s="72"/>
      <c r="E3" s="72"/>
      <c r="F3" s="72"/>
      <c r="G3" s="72"/>
      <c r="H3" s="73"/>
    </row>
    <row r="4" spans="1:8" ht="3.75" customHeight="1" thickBot="1">
      <c r="A4" s="5"/>
      <c r="B4" s="6"/>
      <c r="C4" s="6"/>
      <c r="D4" s="6"/>
      <c r="E4" s="6"/>
      <c r="F4" s="6"/>
      <c r="G4" s="6"/>
      <c r="H4" s="7"/>
    </row>
    <row r="5" spans="1:8" ht="19.5" customHeight="1" thickBot="1">
      <c r="A5" s="63" t="s">
        <v>17</v>
      </c>
      <c r="B5" s="64"/>
      <c r="C5" s="64"/>
      <c r="D5" s="64"/>
      <c r="E5" s="64"/>
      <c r="F5" s="57" t="s">
        <v>13</v>
      </c>
      <c r="G5" s="58"/>
      <c r="H5" s="59"/>
    </row>
    <row r="6" spans="1:8" ht="19.5" customHeight="1" thickBot="1">
      <c r="A6" s="65" t="s">
        <v>41</v>
      </c>
      <c r="B6" s="66"/>
      <c r="C6" s="66"/>
      <c r="D6" s="66"/>
      <c r="E6" s="67"/>
      <c r="F6" s="57" t="s">
        <v>43</v>
      </c>
      <c r="G6" s="58"/>
      <c r="H6" s="59"/>
    </row>
    <row r="7" spans="1:8" ht="21" customHeight="1" thickBot="1">
      <c r="A7" s="74" t="s">
        <v>42</v>
      </c>
      <c r="B7" s="75"/>
      <c r="C7" s="75"/>
      <c r="D7" s="76"/>
      <c r="E7" s="12"/>
      <c r="F7" s="13" t="s">
        <v>16</v>
      </c>
      <c r="G7" s="14"/>
      <c r="H7" s="15"/>
    </row>
    <row r="8" spans="1:8" ht="19.5" customHeight="1" thickBot="1">
      <c r="A8" s="93" t="s">
        <v>45</v>
      </c>
      <c r="B8" s="94"/>
      <c r="C8" s="94"/>
      <c r="D8" s="95"/>
      <c r="E8" s="84" t="s">
        <v>10</v>
      </c>
      <c r="F8" s="85"/>
      <c r="G8" s="85"/>
      <c r="H8" s="86"/>
    </row>
    <row r="9" spans="1:8" ht="19.5" customHeight="1" thickBot="1">
      <c r="A9" s="96"/>
      <c r="B9" s="94"/>
      <c r="C9" s="94"/>
      <c r="D9" s="95"/>
      <c r="E9" s="99" t="s">
        <v>26</v>
      </c>
      <c r="F9" s="97" t="s">
        <v>6</v>
      </c>
      <c r="G9" s="5" t="s">
        <v>24</v>
      </c>
      <c r="H9" s="8" t="s">
        <v>7</v>
      </c>
    </row>
    <row r="10" spans="1:8" ht="19.5" customHeight="1" thickBot="1">
      <c r="A10" s="87" t="s">
        <v>20</v>
      </c>
      <c r="B10" s="88"/>
      <c r="C10" s="88"/>
      <c r="D10" s="89"/>
      <c r="E10" s="100"/>
      <c r="F10" s="98"/>
      <c r="G10" s="5" t="s">
        <v>8</v>
      </c>
      <c r="H10" s="16">
        <v>0.2946</v>
      </c>
    </row>
    <row r="11" spans="1:8" ht="3.75" customHeight="1" thickBot="1">
      <c r="A11" s="54"/>
      <c r="B11" s="55"/>
      <c r="C11" s="55"/>
      <c r="D11" s="55"/>
      <c r="E11" s="55"/>
      <c r="F11" s="55"/>
      <c r="G11" s="55"/>
      <c r="H11" s="56"/>
    </row>
    <row r="12" spans="1:8" ht="39" thickBot="1">
      <c r="A12" s="9" t="s">
        <v>0</v>
      </c>
      <c r="B12" s="9" t="s">
        <v>5</v>
      </c>
      <c r="C12" s="9" t="s">
        <v>1</v>
      </c>
      <c r="D12" s="9" t="s">
        <v>3</v>
      </c>
      <c r="E12" s="9" t="s">
        <v>2</v>
      </c>
      <c r="F12" s="10" t="s">
        <v>11</v>
      </c>
      <c r="G12" s="10" t="s">
        <v>12</v>
      </c>
      <c r="H12" s="10" t="s">
        <v>9</v>
      </c>
    </row>
    <row r="13" spans="1:9" ht="12" customHeight="1">
      <c r="A13" s="26"/>
      <c r="B13" s="27"/>
      <c r="C13" s="28"/>
      <c r="D13" s="29"/>
      <c r="E13" s="30"/>
      <c r="F13" s="30"/>
      <c r="G13" s="30"/>
      <c r="H13" s="31"/>
      <c r="I13" s="1"/>
    </row>
    <row r="14" spans="1:9" ht="21" customHeight="1">
      <c r="A14" s="41">
        <v>1</v>
      </c>
      <c r="B14" s="32"/>
      <c r="C14" s="33" t="s">
        <v>33</v>
      </c>
      <c r="D14" s="34"/>
      <c r="E14" s="35"/>
      <c r="F14" s="35"/>
      <c r="G14" s="35">
        <f>F14*1.32</f>
        <v>0</v>
      </c>
      <c r="H14" s="36">
        <f>SUM(H15:H21)</f>
        <v>121265.97766116</v>
      </c>
      <c r="I14" s="1"/>
    </row>
    <row r="15" spans="1:9" ht="45" customHeight="1">
      <c r="A15" s="37" t="s">
        <v>28</v>
      </c>
      <c r="B15" s="38" t="s">
        <v>35</v>
      </c>
      <c r="C15" s="50" t="s">
        <v>34</v>
      </c>
      <c r="D15" s="39" t="s">
        <v>15</v>
      </c>
      <c r="E15" s="40">
        <v>300.3</v>
      </c>
      <c r="F15" s="40">
        <v>92.29</v>
      </c>
      <c r="G15" s="49">
        <f aca="true" t="shared" si="0" ref="G15:G21">F15*1.2946</f>
        <v>119.478634</v>
      </c>
      <c r="H15" s="40">
        <f aca="true" t="shared" si="1" ref="H15:H21">G15*E15</f>
        <v>35879.433790200004</v>
      </c>
      <c r="I15" s="1"/>
    </row>
    <row r="16" spans="1:9" ht="36" customHeight="1">
      <c r="A16" s="37" t="s">
        <v>29</v>
      </c>
      <c r="B16" s="38" t="s">
        <v>37</v>
      </c>
      <c r="C16" s="48" t="s">
        <v>36</v>
      </c>
      <c r="D16" s="39" t="s">
        <v>38</v>
      </c>
      <c r="E16" s="40">
        <v>62.5</v>
      </c>
      <c r="F16" s="40">
        <v>33</v>
      </c>
      <c r="G16" s="46">
        <f t="shared" si="0"/>
        <v>42.7218</v>
      </c>
      <c r="H16" s="40">
        <f t="shared" si="1"/>
        <v>2670.1125</v>
      </c>
      <c r="I16" s="1"/>
    </row>
    <row r="17" spans="1:9" ht="36" customHeight="1">
      <c r="A17" s="37" t="s">
        <v>31</v>
      </c>
      <c r="B17" s="38" t="s">
        <v>40</v>
      </c>
      <c r="C17" s="47" t="s">
        <v>39</v>
      </c>
      <c r="D17" s="39" t="s">
        <v>38</v>
      </c>
      <c r="E17" s="40">
        <v>99</v>
      </c>
      <c r="F17" s="40">
        <v>110.23</v>
      </c>
      <c r="G17" s="46">
        <f t="shared" si="0"/>
        <v>142.703758</v>
      </c>
      <c r="H17" s="40">
        <f t="shared" si="1"/>
        <v>14127.672042</v>
      </c>
      <c r="I17" s="1"/>
    </row>
    <row r="18" spans="1:9" ht="45.75" customHeight="1">
      <c r="A18" s="37" t="s">
        <v>32</v>
      </c>
      <c r="B18" s="38" t="s">
        <v>49</v>
      </c>
      <c r="C18" s="51" t="s">
        <v>46</v>
      </c>
      <c r="D18" s="39" t="s">
        <v>47</v>
      </c>
      <c r="E18" s="40">
        <v>1595.34</v>
      </c>
      <c r="F18" s="40">
        <v>23.64</v>
      </c>
      <c r="G18" s="46">
        <f t="shared" si="0"/>
        <v>30.604344</v>
      </c>
      <c r="H18" s="40">
        <f t="shared" si="1"/>
        <v>48824.33415696</v>
      </c>
      <c r="I18" s="1"/>
    </row>
    <row r="19" spans="1:9" ht="45.75" customHeight="1">
      <c r="A19" s="37" t="s">
        <v>48</v>
      </c>
      <c r="B19" s="38">
        <v>92580</v>
      </c>
      <c r="C19" s="52" t="s">
        <v>50</v>
      </c>
      <c r="D19" s="39" t="s">
        <v>30</v>
      </c>
      <c r="E19" s="40">
        <v>40</v>
      </c>
      <c r="F19" s="40">
        <v>48.97</v>
      </c>
      <c r="G19" s="46">
        <f t="shared" si="0"/>
        <v>63.396561999999996</v>
      </c>
      <c r="H19" s="40">
        <f t="shared" si="1"/>
        <v>2535.86248</v>
      </c>
      <c r="I19" s="1"/>
    </row>
    <row r="20" spans="1:9" ht="47.25" customHeight="1">
      <c r="A20" s="37" t="s">
        <v>51</v>
      </c>
      <c r="B20" s="38">
        <v>92602</v>
      </c>
      <c r="C20" s="53" t="s">
        <v>52</v>
      </c>
      <c r="D20" s="39" t="s">
        <v>30</v>
      </c>
      <c r="E20" s="40">
        <v>9</v>
      </c>
      <c r="F20" s="40">
        <v>1278.98</v>
      </c>
      <c r="G20" s="46">
        <f t="shared" si="0"/>
        <v>1655.767508</v>
      </c>
      <c r="H20" s="40">
        <f t="shared" si="1"/>
        <v>14901.907572</v>
      </c>
      <c r="I20" s="1"/>
    </row>
    <row r="21" spans="1:9" ht="27" customHeight="1">
      <c r="A21" s="37" t="s">
        <v>53</v>
      </c>
      <c r="B21" s="38" t="s">
        <v>54</v>
      </c>
      <c r="C21" s="50" t="s">
        <v>55</v>
      </c>
      <c r="D21" s="39" t="s">
        <v>38</v>
      </c>
      <c r="E21" s="40">
        <v>20</v>
      </c>
      <c r="F21" s="40">
        <v>89.86</v>
      </c>
      <c r="G21" s="46">
        <f t="shared" si="0"/>
        <v>116.332756</v>
      </c>
      <c r="H21" s="40">
        <f t="shared" si="1"/>
        <v>2326.65512</v>
      </c>
      <c r="I21" s="1"/>
    </row>
    <row r="22" spans="1:8" ht="21" customHeight="1">
      <c r="A22" s="41">
        <v>2</v>
      </c>
      <c r="B22" s="32"/>
      <c r="C22" s="33" t="s">
        <v>44</v>
      </c>
      <c r="D22" s="34"/>
      <c r="E22" s="35"/>
      <c r="F22" s="35"/>
      <c r="G22" s="45"/>
      <c r="H22" s="44">
        <f>SUM(H23:H23)</f>
        <v>52532.88980940001</v>
      </c>
    </row>
    <row r="23" spans="1:8" ht="33" customHeight="1">
      <c r="A23" s="37" t="s">
        <v>25</v>
      </c>
      <c r="B23" s="38" t="s">
        <v>27</v>
      </c>
      <c r="C23" s="53" t="s">
        <v>56</v>
      </c>
      <c r="D23" s="39" t="s">
        <v>15</v>
      </c>
      <c r="E23" s="40">
        <v>300.3</v>
      </c>
      <c r="F23" s="40">
        <v>135.21</v>
      </c>
      <c r="G23" s="46">
        <f>F23*1.2938</f>
        <v>174.93469800000003</v>
      </c>
      <c r="H23" s="40">
        <f>G23*E23</f>
        <v>52532.88980940001</v>
      </c>
    </row>
    <row r="24" spans="1:8" ht="21" customHeight="1">
      <c r="A24" s="41">
        <v>3</v>
      </c>
      <c r="B24" s="32"/>
      <c r="C24" s="33" t="s">
        <v>57</v>
      </c>
      <c r="D24" s="34"/>
      <c r="E24" s="35"/>
      <c r="F24" s="35"/>
      <c r="G24" s="45"/>
      <c r="H24" s="44">
        <f>H25</f>
        <v>477.29575800000003</v>
      </c>
    </row>
    <row r="25" spans="1:8" ht="48.75" customHeight="1" thickBot="1">
      <c r="A25" s="37" t="s">
        <v>58</v>
      </c>
      <c r="B25" s="38" t="s">
        <v>59</v>
      </c>
      <c r="C25" s="50" t="s">
        <v>60</v>
      </c>
      <c r="D25" s="39" t="s">
        <v>61</v>
      </c>
      <c r="E25" s="40">
        <v>3</v>
      </c>
      <c r="F25" s="40">
        <v>122.97</v>
      </c>
      <c r="G25" s="46">
        <f>F25*1.2938</f>
        <v>159.098586</v>
      </c>
      <c r="H25" s="40">
        <f>G25*E25</f>
        <v>477.29575800000003</v>
      </c>
    </row>
    <row r="26" spans="1:8" ht="24" customHeight="1" thickBot="1">
      <c r="A26" s="90" t="s">
        <v>14</v>
      </c>
      <c r="B26" s="91"/>
      <c r="C26" s="91"/>
      <c r="D26" s="91"/>
      <c r="E26" s="91"/>
      <c r="F26" s="91"/>
      <c r="G26" s="92"/>
      <c r="H26" s="11">
        <f>H14+H22+H24</f>
        <v>174276.16322856</v>
      </c>
    </row>
    <row r="27" spans="1:8" ht="24" customHeight="1">
      <c r="A27" s="17"/>
      <c r="B27" s="18"/>
      <c r="C27" s="18"/>
      <c r="D27" s="18"/>
      <c r="E27" s="18"/>
      <c r="F27" s="18"/>
      <c r="G27" s="18"/>
      <c r="H27" s="19"/>
    </row>
    <row r="28" spans="1:8" ht="24" customHeight="1" thickBot="1">
      <c r="A28" s="20"/>
      <c r="B28" s="42"/>
      <c r="C28" s="42"/>
      <c r="D28" s="21"/>
      <c r="E28" s="21"/>
      <c r="F28" s="21"/>
      <c r="G28" s="21"/>
      <c r="H28" s="22"/>
    </row>
    <row r="29" spans="1:8" ht="24" customHeight="1">
      <c r="A29" s="77" t="s">
        <v>19</v>
      </c>
      <c r="B29" s="78"/>
      <c r="C29" s="78"/>
      <c r="D29" s="21"/>
      <c r="E29" s="81" t="s">
        <v>22</v>
      </c>
      <c r="F29" s="81"/>
      <c r="G29" s="81"/>
      <c r="H29" s="82"/>
    </row>
    <row r="30" spans="1:8" ht="24" customHeight="1" thickBot="1">
      <c r="A30" s="79" t="s">
        <v>21</v>
      </c>
      <c r="B30" s="80"/>
      <c r="C30" s="80"/>
      <c r="D30" s="43"/>
      <c r="E30" s="80" t="s">
        <v>23</v>
      </c>
      <c r="F30" s="80"/>
      <c r="G30" s="80"/>
      <c r="H30" s="83"/>
    </row>
    <row r="31" spans="1:8" ht="24" customHeight="1" thickBot="1">
      <c r="A31" s="23"/>
      <c r="B31" s="24"/>
      <c r="C31" s="24"/>
      <c r="D31" s="24"/>
      <c r="E31" s="24"/>
      <c r="F31" s="24"/>
      <c r="G31" s="24"/>
      <c r="H31" s="25"/>
    </row>
    <row r="32" ht="24" customHeight="1"/>
    <row r="33" ht="24" customHeight="1"/>
    <row r="34" ht="24" customHeight="1"/>
    <row r="35" ht="24" customHeight="1">
      <c r="J35" s="2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3.25" customHeight="1"/>
    <row r="48" ht="14.25" customHeight="1"/>
    <row r="49" ht="11.25" customHeight="1"/>
    <row r="50" ht="12" customHeight="1"/>
    <row r="51" ht="12.75" customHeight="1"/>
    <row r="52" ht="24" customHeight="1"/>
  </sheetData>
  <sheetProtection/>
  <mergeCells count="19">
    <mergeCell ref="A29:C29"/>
    <mergeCell ref="A30:C30"/>
    <mergeCell ref="E29:H29"/>
    <mergeCell ref="E30:H30"/>
    <mergeCell ref="E8:H8"/>
    <mergeCell ref="A10:D10"/>
    <mergeCell ref="A26:G26"/>
    <mergeCell ref="A8:D9"/>
    <mergeCell ref="F9:F10"/>
    <mergeCell ref="E9:E10"/>
    <mergeCell ref="A11:H11"/>
    <mergeCell ref="F5:H5"/>
    <mergeCell ref="C1:H1"/>
    <mergeCell ref="A5:E5"/>
    <mergeCell ref="A6:E6"/>
    <mergeCell ref="A2:H2"/>
    <mergeCell ref="A3:H3"/>
    <mergeCell ref="F6:H6"/>
    <mergeCell ref="A7:D7"/>
  </mergeCells>
  <printOptions/>
  <pageMargins left="0.34" right="0.1968503937007874" top="0.3937007874015748" bottom="0.3937007874015748" header="0" footer="0"/>
  <pageSetup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Farlley Alberto Mazala</cp:lastModifiedBy>
  <cp:lastPrinted>2022-12-27T17:47:38Z</cp:lastPrinted>
  <dcterms:created xsi:type="dcterms:W3CDTF">2006-09-22T13:55:22Z</dcterms:created>
  <dcterms:modified xsi:type="dcterms:W3CDTF">2022-12-27T17:50:14Z</dcterms:modified>
  <cp:category/>
  <cp:version/>
  <cp:contentType/>
  <cp:contentStatus/>
</cp:coreProperties>
</file>